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ora\Google Drive\A - Docs Ordenados\D - Negocios\D - JP\0 - JP - EQUIPO\F - Proyectos\20201015 - Infografia\"/>
    </mc:Choice>
  </mc:AlternateContent>
  <bookViews>
    <workbookView xWindow="-105" yWindow="-105" windowWidth="19410" windowHeight="10410" activeTab="5"/>
  </bookViews>
  <sheets>
    <sheet name="Resumen &amp; Análisis población" sheetId="9" r:id="rId1"/>
    <sheet name="Universidades" sheetId="2" r:id="rId2"/>
    <sheet name="FP Básica" sheetId="3" r:id="rId3"/>
    <sheet name="Grado Medio" sheetId="4" r:id="rId4"/>
    <sheet name="Grado Superior" sheetId="6" r:id="rId5"/>
    <sheet name="Máster" sheetId="7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9" l="1"/>
  <c r="B3" i="9"/>
  <c r="D6" i="2" l="1"/>
  <c r="D7" i="2"/>
  <c r="B8" i="2"/>
  <c r="C8" i="2"/>
  <c r="B30" i="2"/>
  <c r="B6" i="7"/>
  <c r="D5" i="7"/>
  <c r="D4" i="7"/>
  <c r="C29" i="4"/>
  <c r="B29" i="4"/>
  <c r="D29" i="4" s="1"/>
  <c r="B29" i="6"/>
  <c r="C29" i="6"/>
  <c r="D28" i="6"/>
  <c r="D27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C7" i="6"/>
  <c r="B7" i="6"/>
  <c r="D6" i="6"/>
  <c r="D5" i="6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6" i="4"/>
  <c r="D5" i="4"/>
  <c r="C7" i="4"/>
  <c r="B7" i="4"/>
  <c r="D7" i="4" s="1"/>
  <c r="B31" i="3"/>
  <c r="B7" i="3"/>
  <c r="D29" i="6" l="1"/>
  <c r="D8" i="2"/>
  <c r="B2" i="9" s="1"/>
  <c r="D6" i="7"/>
  <c r="B6" i="9" s="1"/>
  <c r="D7" i="6"/>
  <c r="B5" i="9" s="1"/>
</calcChain>
</file>

<file path=xl/sharedStrings.xml><?xml version="1.0" encoding="utf-8"?>
<sst xmlns="http://schemas.openxmlformats.org/spreadsheetml/2006/main" count="228" uniqueCount="133">
  <si>
    <t>Tipo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</si>
  <si>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</si>
  <si>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</si>
  <si>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</si>
  <si>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</si>
  <si>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</si>
  <si>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</si>
  <si>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</si>
  <si>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</si>
  <si>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</si>
  <si>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Universidad Pública</t>
  </si>
  <si>
    <t>Presencial</t>
  </si>
  <si>
    <t>Total</t>
  </si>
  <si>
    <t>Universidad Privada</t>
  </si>
  <si>
    <t>Total Universidades</t>
  </si>
  <si>
    <t>NÚMERO DE ESTUDIANTES MATRICULADOS EN GRADO CURSO 2019</t>
  </si>
  <si>
    <t xml:space="preserve">No presencial </t>
  </si>
  <si>
    <t>Datos publicados por el ministerio de educacion</t>
  </si>
  <si>
    <t>Asturias (Principado de)</t>
  </si>
  <si>
    <t>Balears (Illes)</t>
  </si>
  <si>
    <t>Castilla - La Mancha</t>
  </si>
  <si>
    <t>Comunitat Valenciana</t>
  </si>
  <si>
    <t>Estado</t>
  </si>
  <si>
    <t>Madrid (Comunidad de)</t>
  </si>
  <si>
    <t>Murcia (Región de)</t>
  </si>
  <si>
    <t>Navarra (Comunidad Foral de)</t>
  </si>
  <si>
    <t>País Vasco</t>
  </si>
  <si>
    <t>Rioja (La)</t>
  </si>
  <si>
    <t>TOTAL UNIVERSIDADES POR COMUNIDAD</t>
  </si>
  <si>
    <t>TOTAL</t>
  </si>
  <si>
    <t>Comunidad</t>
  </si>
  <si>
    <t xml:space="preserve">Matriculados  </t>
  </si>
  <si>
    <t>Total Centros</t>
  </si>
  <si>
    <t>TOTAL CENTROS POR COMUNIDAD</t>
  </si>
  <si>
    <t>Centro Público</t>
  </si>
  <si>
    <t>Centro Privado</t>
  </si>
  <si>
    <t>-</t>
  </si>
  <si>
    <t>Ceuta</t>
  </si>
  <si>
    <t>Melilla</t>
  </si>
  <si>
    <t>Centro privado</t>
  </si>
  <si>
    <t>total centros</t>
  </si>
  <si>
    <t>ceuta</t>
  </si>
  <si>
    <t>melilla</t>
  </si>
  <si>
    <t xml:space="preserve">Matriculados - presencial </t>
  </si>
  <si>
    <t>Matriculados - no presencial</t>
  </si>
  <si>
    <t>Total Matriculados</t>
  </si>
  <si>
    <t xml:space="preserve">ENSEÑANZAS NO UNIVERSITARIAS / ALUMNADO MATRICULADO / CURSO 2018-2019 </t>
  </si>
  <si>
    <t>FP basico</t>
  </si>
  <si>
    <t>Grado universitario</t>
  </si>
  <si>
    <t>Grado medio</t>
  </si>
  <si>
    <t>Grado superior</t>
  </si>
  <si>
    <t>Máster</t>
  </si>
  <si>
    <t xml:space="preserve">Numero aproximado de centros </t>
  </si>
  <si>
    <t>practicas.empresa@uma.es</t>
  </si>
  <si>
    <t>info@mondragon.edu</t>
  </si>
  <si>
    <t>Mondragon</t>
  </si>
  <si>
    <t>Observa-e</t>
  </si>
  <si>
    <t>factor-e</t>
  </si>
  <si>
    <t>handshake</t>
  </si>
  <si>
    <t>bewanted</t>
  </si>
  <si>
    <t>teamtailor</t>
  </si>
  <si>
    <t>jobteaser</t>
  </si>
  <si>
    <t>icaro</t>
  </si>
  <si>
    <t>soipea</t>
  </si>
  <si>
    <t>Página web</t>
  </si>
  <si>
    <t>Contacto - email</t>
  </si>
  <si>
    <t>Contacto- Telefono</t>
  </si>
  <si>
    <t>https://www.mondragon.edu/es/informacion/practicas-proyectos</t>
  </si>
  <si>
    <t>943 712 185 </t>
  </si>
  <si>
    <t>http://observa-e.uma.es/</t>
  </si>
  <si>
    <t>observa-e@uma.es</t>
  </si>
  <si>
    <t>http://factor-e.uma.es/</t>
  </si>
  <si>
    <t>951 953 155</t>
  </si>
  <si>
    <t>OTRAS PÁGINAS WEB PRÁCTICAS</t>
  </si>
  <si>
    <t>https://www.joinhandshake.com/</t>
  </si>
  <si>
    <t>https://www.bewanted.com/</t>
  </si>
  <si>
    <t>91 435 79 09</t>
  </si>
  <si>
    <t>info@bewanted.com</t>
  </si>
  <si>
    <t>https://www.teamtailor.com/en/</t>
  </si>
  <si>
    <t>https://www.jobteaser.com/es</t>
  </si>
  <si>
    <t>https://icaro.ual.es/</t>
  </si>
  <si>
    <t>http://www.uhu.es/soipea/</t>
  </si>
  <si>
    <t>maria.perez@sc.uhu.es</t>
  </si>
  <si>
    <t>959 218 063</t>
  </si>
  <si>
    <t>Estudia</t>
  </si>
  <si>
    <t>No estudia, si trabaja</t>
  </si>
  <si>
    <t>Ni estudia ni trabaja</t>
  </si>
  <si>
    <t>(15-29 AÑOS)</t>
  </si>
  <si>
    <t>(20-24 AÑOS)</t>
  </si>
  <si>
    <t>ciclo/grado corto</t>
  </si>
  <si>
    <t>Grado</t>
  </si>
  <si>
    <t>Doctorado</t>
  </si>
  <si>
    <t>25-64 años</t>
  </si>
  <si>
    <t>TRANSICION DE LA ENSEÑANZA AL MERCADO LABORAL</t>
  </si>
  <si>
    <t>2000 a 2016</t>
  </si>
  <si>
    <t>Aumento población con estudios terciarios de 34% a 41% (25 a 34 años)</t>
  </si>
  <si>
    <t>2010 a 2016</t>
  </si>
  <si>
    <t>Porcentaje de población de 20 a 24 años que continuan estudiando aumenta en 12%</t>
  </si>
  <si>
    <t>2007 a 2017</t>
  </si>
  <si>
    <t>Porcentaje de población de 20 a 24 años que continuan estudiando aumenta en 17%</t>
  </si>
  <si>
    <t>2005 a 2015</t>
  </si>
  <si>
    <t>Porcentaje de población de 20 a 24 años que continuan estudiando aumenta en 14,3%</t>
  </si>
  <si>
    <t>2010 a 2014</t>
  </si>
  <si>
    <t>Porcentaje de población de 20 a 24 años que continuan estudiando aumenta en 10%</t>
  </si>
  <si>
    <t>2008 a 2018</t>
  </si>
  <si>
    <t>Porcentaje de población de 20 a 24 años que continuan estudiando aumenta en 17,3%</t>
  </si>
  <si>
    <t>Año</t>
  </si>
  <si>
    <t xml:space="preserve">PROPORCIÓN DE LA POBLACIÓN ADULTA (25-64 AÑOS) CON ESTUDIOS TERCIARIOS </t>
  </si>
  <si>
    <t xml:space="preserve">PROPORCIÓN DE TITULACIONES POR PRIMERA VEZ EN EDUCACIÓN TERCIARIA </t>
  </si>
  <si>
    <t>FP Básica</t>
  </si>
  <si>
    <t>Grado Medio</t>
  </si>
  <si>
    <t>Grado Superior</t>
  </si>
  <si>
    <t>Número total  de matriculados (2018-2019)</t>
  </si>
  <si>
    <t>Número total  de matriculados (2017-2018)</t>
  </si>
  <si>
    <t xml:space="preserve"> </t>
  </si>
  <si>
    <t>Todas las edades</t>
  </si>
  <si>
    <t>De 18 a 21 años</t>
  </si>
  <si>
    <t>De 22 a 25 años</t>
  </si>
  <si>
    <t>De 26 a 30 años</t>
  </si>
  <si>
    <t>Más de 30 años</t>
  </si>
  <si>
    <t>2018-2019*</t>
  </si>
  <si>
    <t xml:space="preserve">    Total universidades</t>
  </si>
  <si>
    <t xml:space="preserve">    Total universidades públicas</t>
  </si>
  <si>
    <t xml:space="preserve">    Total universidades privadas</t>
  </si>
  <si>
    <t>Total universidades presenciales</t>
  </si>
  <si>
    <t>Total universidades No presenciales</t>
  </si>
  <si>
    <t>Total universidades públicas presenciales</t>
  </si>
  <si>
    <t>Total universidades públicas No presenciales</t>
  </si>
  <si>
    <t>Total universidades privadas presenciales</t>
  </si>
  <si>
    <t>Total universidades privadas No presenciales</t>
  </si>
  <si>
    <t>*Centros univesitarios: 1.047; se suman 532 centros universitarios de investigación, 49 escuelas de doctorado, 75 fundaciones y 57 hospitales universitarios</t>
  </si>
  <si>
    <t>https://www.empleafp.com/site/index.html#/</t>
  </si>
  <si>
    <t>Emplea 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</si>
</sst>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1"/>
      <color theme="1"/>
      <name val="Ariel"/>
    </font>
    <font>
      <b/>
      <sz val="12"/>
      <color theme="0"/>
      <name val="Ariel"/>
    </font>
    <font>
      <b/>
      <sz val="12"/>
      <color rgb="FFFF0000"/>
      <name val="Arial"/>
      <family val="2"/>
    </font>
    <font>
      <b/>
      <sz val="12"/>
      <color theme="1"/>
      <name val="Arie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rgb="FFCACAD9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5" fillId="0" borderId="0" xfId="0" applyFont="1"/>
    <xf numFmtId="3" fontId="5" fillId="0" borderId="0" xfId="0" applyNumberFormat="1" applyFont="1"/>
    <xf numFmtId="0" fontId="5" fillId="6" borderId="0" xfId="0" applyFont="1" applyFill="1"/>
    <xf numFmtId="3" fontId="5" fillId="6" borderId="0" xfId="0" applyNumberFormat="1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/>
    <xf numFmtId="0" fontId="14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2" borderId="0" xfId="0" applyFont="1" applyFill="1"/>
    <xf numFmtId="0" fontId="9" fillId="3" borderId="0" xfId="0" applyFont="1" applyFill="1"/>
    <xf numFmtId="0" fontId="9" fillId="4" borderId="0" xfId="0" applyFont="1" applyFill="1"/>
    <xf numFmtId="0" fontId="7" fillId="5" borderId="0" xfId="0" applyFont="1" applyFill="1"/>
    <xf numFmtId="3" fontId="7" fillId="0" borderId="0" xfId="0" applyNumberFormat="1" applyFont="1"/>
    <xf numFmtId="3" fontId="7" fillId="6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6" borderId="0" xfId="0" applyFont="1" applyFill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3" fillId="9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8" fillId="14" borderId="4" xfId="0" applyFont="1" applyFill="1" applyBorder="1" applyAlignment="1">
      <alignment horizontal="left" wrapText="1"/>
    </xf>
    <xf numFmtId="0" fontId="18" fillId="5" borderId="18" xfId="0" applyFont="1" applyFill="1" applyBorder="1" applyAlignment="1">
      <alignment horizontal="left" wrapText="1"/>
    </xf>
    <xf numFmtId="0" fontId="18" fillId="5" borderId="15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8" fillId="5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9" fontId="19" fillId="0" borderId="0" xfId="2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10" fontId="20" fillId="10" borderId="0" xfId="2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0" fontId="20" fillId="0" borderId="0" xfId="2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0" fontId="20" fillId="0" borderId="0" xfId="2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0" fontId="19" fillId="0" borderId="0" xfId="2" applyNumberFormat="1" applyFont="1" applyAlignment="1">
      <alignment horizontal="center" vertical="center"/>
    </xf>
    <xf numFmtId="10" fontId="19" fillId="14" borderId="0" xfId="2" applyNumberFormat="1" applyFont="1" applyFill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0" xfId="0" applyFont="1" applyFill="1" applyAlignment="1">
      <alignment horizontal="center" vertical="center" wrapText="1"/>
    </xf>
    <xf numFmtId="164" fontId="19" fillId="0" borderId="0" xfId="2" applyNumberFormat="1" applyFont="1" applyAlignment="1">
      <alignment horizontal="center" vertical="center"/>
    </xf>
    <xf numFmtId="164" fontId="19" fillId="14" borderId="0" xfId="2" applyNumberFormat="1" applyFont="1" applyFill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0" fontId="21" fillId="0" borderId="0" xfId="1" applyFont="1" applyAlignment="1">
      <alignment wrapText="1"/>
    </xf>
    <xf numFmtId="0" fontId="7" fillId="14" borderId="14" xfId="0" applyFont="1" applyFill="1" applyBorder="1"/>
    <xf numFmtId="3" fontId="18" fillId="15" borderId="16" xfId="0" applyNumberFormat="1" applyFont="1" applyFill="1" applyBorder="1" applyAlignment="1">
      <alignment horizontal="right"/>
    </xf>
    <xf numFmtId="3" fontId="18" fillId="5" borderId="16" xfId="0" applyNumberFormat="1" applyFont="1" applyFill="1" applyBorder="1" applyAlignment="1">
      <alignment horizontal="right"/>
    </xf>
    <xf numFmtId="3" fontId="18" fillId="12" borderId="16" xfId="0" applyNumberFormat="1" applyFont="1" applyFill="1" applyBorder="1" applyAlignment="1">
      <alignment horizontal="right"/>
    </xf>
    <xf numFmtId="3" fontId="18" fillId="16" borderId="16" xfId="0" applyNumberFormat="1" applyFont="1" applyFill="1" applyBorder="1" applyAlignment="1">
      <alignment horizontal="right"/>
    </xf>
    <xf numFmtId="3" fontId="18" fillId="5" borderId="17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6" borderId="10" xfId="0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17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3">
    <cellStyle name="Hyperlink" xfId="1" builtinId="8"/>
    <cellStyle name="Normal" xfId="0" builtinId="0"/>
    <cellStyle name="Percent" xfId="2" builtinId="5"/>
  </cellStyles>
  <dxfs count="7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top style="thin">
          <color rgb="FFCACAD9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top style="thin">
          <color rgb="FFCACAD9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top style="thin">
          <color rgb="FFCACAD9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top style="thin">
          <color indexed="9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rgb="FFCACAD9"/>
        </top>
      </border>
    </dxf>
    <dxf>
      <font>
        <b/>
        <strike val="0"/>
        <outline val="0"/>
        <shadow val="0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el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el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el"/>
        <scheme val="none"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el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el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el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el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Arie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border outline="0">
        <top style="thin">
          <color theme="5"/>
        </top>
        <bottom style="thin">
          <color theme="5"/>
        </bottom>
      </border>
    </dxf>
    <dxf>
      <font>
        <b/>
      </font>
      <alignment horizontal="center" vertical="center" textRotation="0" indent="0" justifyLastLine="0" shrinkToFit="0" readingOrder="0"/>
    </dxf>
    <dxf>
      <border outline="0">
        <bottom style="thin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border outline="0">
        <top style="thin">
          <color theme="5"/>
        </top>
        <bottom style="thin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indent="0" justifyLastLine="0" shrinkToFit="0" readingOrder="0"/>
    </dxf>
    <dxf>
      <fill>
        <patternFill>
          <bgColor rgb="FF666699"/>
        </patternFill>
      </fill>
    </dxf>
  </dxfs>
  <tableStyles count="1" defaultTableStyle="TableStyleMedium2" defaultPivotStyle="PivotStyleLight16">
    <tableStyle name="Estilo de tabla 1" pivot="0" count="1">
      <tableStyleElement type="headerRow" dxfId="77"/>
    </tableStyle>
  </tableStyles>
  <colors>
    <mruColors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15-29 AÑOS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'Resumen &amp; Análisis población'!$G$2</c:f>
              <c:strCache>
                <c:ptCount val="1"/>
                <c:pt idx="0">
                  <c:v>Estudia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'Resumen &amp; Análisis población'!$F$3:$F$6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'Resumen &amp; Análisis población'!$G$3:$G$6</c:f>
              <c:numCache>
                <c:formatCode>0.00%</c:formatCode>
                <c:ptCount val="4"/>
                <c:pt idx="0">
                  <c:v>0.497</c:v>
                </c:pt>
                <c:pt idx="1">
                  <c:v>0.505</c:v>
                </c:pt>
                <c:pt idx="2">
                  <c:v>0.51200000000000001</c:v>
                </c:pt>
                <c:pt idx="3">
                  <c:v>0.51100000000000001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22-4C6F-9591-008E5E91B0CE}"/>
            </c:ext>
          </c:extLst>
        </c:ser>
        <c:ser>
          <c:idx val="1"/>
          <c:order val="1"/>
          <c:tx>
            <c:strRef>
              <c:f>'Resumen &amp; Análisis población'!$H$2</c:f>
              <c:strCache>
                <c:ptCount val="1"/>
                <c:pt idx="0">
                  <c:v>No estudia, si trabaja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'Resumen &amp; Análisis población'!$F$3:$F$6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'Resumen &amp; Análisis población'!$H$3:$H$6</c:f>
              <c:numCache>
                <c:formatCode>0.00%</c:formatCode>
                <c:ptCount val="4"/>
                <c:pt idx="0">
                  <c:v>0.27500000000000002</c:v>
                </c:pt>
                <c:pt idx="1">
                  <c:v>0.27800000000000002</c:v>
                </c:pt>
                <c:pt idx="2">
                  <c:v>0.28899999999999998</c:v>
                </c:pt>
                <c:pt idx="3">
                  <c:v>0.29799999999999999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22-4C6F-9591-008E5E91B0CE}"/>
            </c:ext>
          </c:extLst>
        </c:ser>
        <c:ser>
          <c:idx val="2"/>
          <c:order val="2"/>
          <c:tx>
            <c:strRef>
              <c:f>'Resumen &amp; Análisis población'!$I$2</c:f>
              <c:strCache>
                <c:ptCount val="1"/>
                <c:pt idx="0">
                  <c:v>Ni estudia ni trabaja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'Resumen &amp; Análisis población'!$F$3:$F$6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'Resumen &amp; Análisis población'!$I$3:$I$6</c:f>
              <c:numCache>
                <c:formatCode>0.00%</c:formatCode>
                <c:ptCount val="4"/>
                <c:pt idx="0">
                  <c:v>0.22800000000000001</c:v>
                </c:pt>
                <c:pt idx="1">
                  <c:v>0.217</c:v>
                </c:pt>
                <c:pt idx="2">
                  <c:v>0.19900000000000001</c:v>
                </c:pt>
                <c:pt idx="3">
                  <c:v>0.191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22-4C6F-9591-008E5E91B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77380784"/>
        <c:axId val="-1326033232"/>
      </c:lineChart>
      <c:catAx>
        <c:axId val="-13773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6033232"/>
        <c:crosses val="autoZero"/>
        <c:auto val="1"/>
        <c:lblAlgn val="ctr"/>
        <c:lblOffset val="100"/>
        <c:noMultiLvlLbl val="0"/>
      </c:catAx>
      <c:valAx>
        <c:axId val="-132603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738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20-24 AÑOS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'Resumen &amp; Análisis población'!$G$8</c:f>
              <c:strCache>
                <c:ptCount val="1"/>
                <c:pt idx="0">
                  <c:v>Estudia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'Resumen &amp; Análisis población'!$F$9:$F$13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'Resumen &amp; Análisis población'!$G$9:$G$13</c:f>
              <c:numCache>
                <c:formatCode>0.00%</c:formatCode>
                <c:ptCount val="5"/>
                <c:pt idx="0">
                  <c:v>0.5</c:v>
                </c:pt>
                <c:pt idx="1">
                  <c:v>0.502</c:v>
                </c:pt>
                <c:pt idx="2">
                  <c:v>0.51</c:v>
                </c:pt>
                <c:pt idx="3">
                  <c:v>0.51900000000000002</c:v>
                </c:pt>
                <c:pt idx="4">
                  <c:v>0.51800000000000002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A6-4F11-86C0-ABC5B91BD1FD}"/>
            </c:ext>
          </c:extLst>
        </c:ser>
        <c:ser>
          <c:idx val="1"/>
          <c:order val="1"/>
          <c:tx>
            <c:strRef>
              <c:f>'Resumen &amp; Análisis población'!$H$8</c:f>
              <c:strCache>
                <c:ptCount val="1"/>
                <c:pt idx="0">
                  <c:v>No estudia, si trabaja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'Resumen &amp; Análisis población'!$F$9:$F$13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'Resumen &amp; Análisis población'!$H$9:$H$13</c:f>
              <c:numCache>
                <c:formatCode>0.00%</c:formatCode>
                <c:ptCount val="5"/>
                <c:pt idx="0">
                  <c:v>0.21</c:v>
                </c:pt>
                <c:pt idx="1">
                  <c:v>0.22600000000000001</c:v>
                </c:pt>
                <c:pt idx="2">
                  <c:v>0.23499999999999999</c:v>
                </c:pt>
                <c:pt idx="3">
                  <c:v>0.249</c:v>
                </c:pt>
                <c:pt idx="4">
                  <c:v>0.26200000000000001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A6-4F11-86C0-ABC5B91BD1FD}"/>
            </c:ext>
          </c:extLst>
        </c:ser>
        <c:ser>
          <c:idx val="2"/>
          <c:order val="2"/>
          <c:tx>
            <c:strRef>
              <c:f>'Resumen &amp; Análisis población'!$I$8</c:f>
              <c:strCache>
                <c:ptCount val="1"/>
                <c:pt idx="0">
                  <c:v>Ni estudia ni trabaja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'Resumen &amp; Análisis población'!$F$9:$F$13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'Resumen &amp; Análisis población'!$I$9:$I$13</c:f>
              <c:numCache>
                <c:formatCode>0.00%</c:formatCode>
                <c:ptCount val="5"/>
                <c:pt idx="0">
                  <c:v>0.28999999999999998</c:v>
                </c:pt>
                <c:pt idx="1">
                  <c:v>0.27200000000000002</c:v>
                </c:pt>
                <c:pt idx="2">
                  <c:v>0.255</c:v>
                </c:pt>
                <c:pt idx="3">
                  <c:v>0.23200000000000001</c:v>
                </c:pt>
                <c:pt idx="4">
                  <c:v>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A6-4F11-86C0-ABC5B91BD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26036496"/>
        <c:axId val="-1326037584"/>
      </c:lineChart>
      <c:catAx>
        <c:axId val="-132603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6037584"/>
        <c:crosses val="autoZero"/>
        <c:auto val="1"/>
        <c:lblAlgn val="ctr"/>
        <c:lblOffset val="100"/>
        <c:noMultiLvlLbl val="0"/>
      </c:catAx>
      <c:valAx>
        <c:axId val="-132603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60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Alumnos</a:t>
            </a:r>
            <a:r>
              <a:rPr lang="en-US" sz="1600" baseline="0"/>
              <a:t> matriculados (2018-2019)</a:t>
            </a:r>
            <a:endParaRPr lang="en-U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'Resumen &amp; Análisis población'!$B$1</c:f>
              <c:strCache>
                <c:ptCount val="1"/>
                <c:pt idx="0">
                  <c:v>Número total  de matriculados (2018-2019)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F1-44BF-A4F5-4801D16BA6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F1-44BF-A4F5-4801D16BA6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F1-44BF-A4F5-4801D16BA6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F1-44BF-A4F5-4801D16BA6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F1-44BF-A4F5-4801D16BA6B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&amp; Análisis población'!$A$2:$A$6</c:f>
              <c:strCache>
                <c:ptCount val="5"/>
                <c:pt idx="0">
                  <c:v>Grado universitario</c:v>
                </c:pt>
                <c:pt idx="1">
                  <c:v>FP basico</c:v>
                </c:pt>
                <c:pt idx="2">
                  <c:v>Grado medio</c:v>
                </c:pt>
                <c:pt idx="3">
                  <c:v>Grado superior</c:v>
                </c:pt>
                <c:pt idx="4">
                  <c:v>Máster</c:v>
                </c:pt>
              </c:strCache>
            </c:strRef>
          </c:cat>
          <c:val>
            <c:numRef>
              <c:f>'Resumen &amp; Análisis población'!$B$2:$B$6</c:f>
              <c:numCache>
                <c:formatCode>#,##0</c:formatCode>
                <c:ptCount val="5"/>
                <c:pt idx="0">
                  <c:v>1293697</c:v>
                </c:pt>
                <c:pt idx="1">
                  <c:v>73810</c:v>
                </c:pt>
                <c:pt idx="2">
                  <c:v>350210</c:v>
                </c:pt>
                <c:pt idx="3">
                  <c:v>413168</c:v>
                </c:pt>
                <c:pt idx="4">
                  <c:v>212501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BF1-44BF-A4F5-4801D16BA6BF}"/>
            </c:ext>
          </c:extLst>
        </c:ser>
        <c:ser>
          <c:idx val="1"/>
          <c:order val="1"/>
          <c:tx>
            <c:strRef>
              <c:f>'Resumen &amp; Análisis población'!$C$1</c:f>
              <c:strCache>
                <c:ptCount val="1"/>
                <c:pt idx="0">
                  <c:v>Numero aproximado de centros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 xmlns:c15="http://schemas.microsoft.com/office/drawing/2012/chart">
              <c:ext xmlns:c16="http://schemas.microsoft.com/office/drawing/2014/chart" uri="{C3380CC4-5D6E-409C-BE32-E72D297353CC}">
                <c16:uniqueId val="{0000000C-9BF1-44BF-A4F5-4801D16BA6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 xmlns:c15="http://schemas.microsoft.com/office/drawing/2012/chart">
              <c:ext xmlns:c16="http://schemas.microsoft.com/office/drawing/2014/chart" uri="{C3380CC4-5D6E-409C-BE32-E72D297353CC}">
                <c16:uniqueId val="{0000000E-9BF1-44BF-A4F5-4801D16BA6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 xmlns:c15="http://schemas.microsoft.com/office/drawing/2012/chart">
              <c:ext xmlns:c16="http://schemas.microsoft.com/office/drawing/2014/chart" uri="{C3380CC4-5D6E-409C-BE32-E72D297353CC}">
                <c16:uniqueId val="{00000010-9BF1-44BF-A4F5-4801D16BA6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 xmlns:c15="http://schemas.microsoft.com/office/drawing/2012/chart">
              <c:ext xmlns:c16="http://schemas.microsoft.com/office/drawing/2014/chart" uri="{C3380CC4-5D6E-409C-BE32-E72D297353CC}">
                <c16:uniqueId val="{00000012-9BF1-44BF-A4F5-4801D16BA6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 xmlns:c15="http://schemas.microsoft.com/office/drawing/2012/chart">
              <c:ext xmlns:c16="http://schemas.microsoft.com/office/drawing/2014/chart" uri="{C3380CC4-5D6E-409C-BE32-E72D297353CC}">
                <c16:uniqueId val="{00000014-9BF1-44BF-A4F5-4801D16BA6B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'Resumen &amp; Análisis población'!$A$2:$A$6</c:f>
              <c:strCache>
                <c:ptCount val="5"/>
                <c:pt idx="0">
                  <c:v>Grado universitario</c:v>
                </c:pt>
                <c:pt idx="1">
                  <c:v>FP basico</c:v>
                </c:pt>
                <c:pt idx="2">
                  <c:v>Grado medio</c:v>
                </c:pt>
                <c:pt idx="3">
                  <c:v>Grado superior</c:v>
                </c:pt>
                <c:pt idx="4">
                  <c:v>Máster</c:v>
                </c:pt>
              </c:strCache>
            </c:strRef>
          </c:cat>
          <c:val>
            <c:numRef>
              <c:f>'Resumen &amp; Análisis población'!$C$2:$C$6</c:f>
              <c:numCache>
                <c:formatCode>#,##0</c:formatCode>
                <c:ptCount val="5"/>
                <c:pt idx="0">
                  <c:v>1760</c:v>
                </c:pt>
                <c:pt idx="1">
                  <c:v>2036</c:v>
                </c:pt>
                <c:pt idx="2">
                  <c:v>2994</c:v>
                </c:pt>
                <c:pt idx="3">
                  <c:v>2740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15-9BF1-44BF-A4F5-4801D16BA6B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 xmlns:c16r2="http://schemas.microsoft.com/office/drawing/2015/06/chart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311951</xdr:colOff>
      <xdr:row>13</xdr:row>
      <xdr:rowOff>44645</xdr:rowOff>
    </xdr:from>
    <xdr:to>
      <xdr:col>12</xdr:col>
      <xdr:colOff>1397000</xdr:colOff>
      <xdr:row>23</xdr:row>
      <xdr:rowOff>127001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C49C8B3A-2F1C-4BB8-85E6-23A83A389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321540</xdr:colOff>
      <xdr:row>0</xdr:row>
      <xdr:rowOff>278823</xdr:rowOff>
    </xdr:from>
    <xdr:to>
      <xdr:col>12</xdr:col>
      <xdr:colOff>1396999</xdr:colOff>
      <xdr:row>12</xdr:row>
      <xdr:rowOff>127001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8BAF811B-AE34-4AF9-904E-E9CFB81917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196452</xdr:colOff>
      <xdr:row>0</xdr:row>
      <xdr:rowOff>51990</xdr:rowOff>
    </xdr:from>
    <xdr:to>
      <xdr:col>4</xdr:col>
      <xdr:colOff>2480469</xdr:colOff>
      <xdr:row>10</xdr:row>
      <xdr:rowOff>138906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B7581438-B9E4-41D2-B8CA-274DF4194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106177</xdr:colOff>
      <xdr:row>9</xdr:row>
      <xdr:rowOff>26803</xdr:rowOff>
    </xdr:from>
    <xdr:to>
      <xdr:col>7</xdr:col>
      <xdr:colOff>70472</xdr:colOff>
      <xdr:row>32</xdr:row>
      <xdr:rowOff>151946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0A95AD3-8A6B-4792-B6A5-44E23F00C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41" y="1988499"/>
          <a:ext cx="7504920" cy="41006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F2:I6" totalsRowShown="0" headerRowDxfId="76" dataDxfId="74" headerRowBorderDxfId="75" tableBorderDxfId="73">
  <autoFilter ref="F2:I6"/>
  <tableColumns count="4">
    <tableColumn id="1" name="(15-29 AÑOS)" dataDxfId="72"/>
    <tableColumn id="2" name="Estudia" dataDxfId="71"/>
    <tableColumn id="3" name="No estudia, si trabaja" dataDxfId="70"/>
    <tableColumn id="4" name="Ni estudia ni trabaja" dataDxfId="69"/>
  </tableColumns>
  <tableStyleInfo name="TableStyleLight3" showFirstColumn="0" showLastColumn="0" showRowStripes="1" showColumnStripes="0"/>
</table>
</file>

<file path=xl/tables/table10.xml><?xml version="1.0" encoding="utf-8"?>
<table xmlns="http://schemas.openxmlformats.org/spreadsheetml/2006/main" id="6" name="Tabla57" displayName="Tabla57" ref="A10:B31" totalsRowShown="0" headerRowDxfId="15" tableBorderDxfId="14">
  <autoFilter ref="A10:B31"/>
  <tableColumns count="2">
    <tableColumn id="1" name="Comunidad" dataDxfId="13"/>
    <tableColumn id="2" name="Matriculados  " dataDxfId="12"/>
  </tableColumns>
  <tableStyleInfo name="TableStyleLight12" showFirstColumn="0" showLastColumn="0" showRowStripes="1" showColumnStripes="0"/>
</table>
</file>

<file path=xl/tables/table11.xml><?xml version="1.0" encoding="utf-8"?>
<table xmlns="http://schemas.openxmlformats.org/spreadsheetml/2006/main" id="9" name="Tabla5710" displayName="Tabla5710" ref="A9:D29" totalsRowShown="0" headerRowDxfId="11" tableBorderDxfId="10">
  <autoFilter ref="A9:D29"/>
  <tableColumns count="4">
    <tableColumn id="1" name="Comunidad" dataDxfId="9"/>
    <tableColumn id="2" name="Matriculados - presencial " dataDxfId="8"/>
    <tableColumn id="4" name="Matriculados - no presencial" dataDxfId="7"/>
    <tableColumn id="5" name="Total Matriculados" dataDxfId="6">
      <calculatedColumnFormula>SUM(Tabla5710[[#This Row],[Matriculados - presencial ]]+Tabla5710[[#This Row],[Matriculados - no presencial]])</calculatedColumnFormula>
    </tableColumn>
  </tableColumns>
  <tableStyleInfo name="TableStyleLight12" showFirstColumn="0" showLastColumn="0" showRowStripes="1" showColumnStripes="0"/>
</table>
</file>

<file path=xl/tables/table12.xml><?xml version="1.0" encoding="utf-8"?>
<table xmlns="http://schemas.openxmlformats.org/spreadsheetml/2006/main" id="10" name="Tabla571011" displayName="Tabla571011" ref="A9:D29" totalsRowShown="0" headerRowDxfId="5" tableBorderDxfId="4">
  <autoFilter ref="A9:D29"/>
  <tableColumns count="4">
    <tableColumn id="1" name="Comunidad" dataDxfId="3"/>
    <tableColumn id="2" name="Matriculados - presencial " dataDxfId="2"/>
    <tableColumn id="3" name="Matriculados - no presencial" dataDxfId="1"/>
    <tableColumn id="4" name="Total Matriculados" dataDxfId="0">
      <calculatedColumnFormula>SUM(Tabla571011[[#This Row],[Matriculados - presencial ]:[Matriculados - no presencial]])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F8:I13" totalsRowShown="0" headerRowDxfId="68" dataDxfId="66" headerRowBorderDxfId="67" tableBorderDxfId="65">
  <autoFilter ref="F8:I13"/>
  <tableColumns count="4">
    <tableColumn id="1" name="(20-24 AÑOS)" dataDxfId="64"/>
    <tableColumn id="2" name="Estudia" dataDxfId="63"/>
    <tableColumn id="3" name="No estudia, si trabaja" dataDxfId="62"/>
    <tableColumn id="4" name="Ni estudia ni trabaja" dataDxfId="6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Tabla7" displayName="Tabla7" ref="F26:J29" totalsRowShown="0" headerRowDxfId="60" dataDxfId="59">
  <autoFilter ref="F26:J29"/>
  <tableColumns count="5">
    <tableColumn id="1" name="25-64 años" dataDxfId="58"/>
    <tableColumn id="2" name="ciclo/grado corto" dataDxfId="57"/>
    <tableColumn id="3" name="Grado" dataDxfId="56"/>
    <tableColumn id="4" name="Máster" dataDxfId="55"/>
    <tableColumn id="5" name="Doctorado" dataDxfId="5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8" name="Tabla8" displayName="Tabla8" ref="F18:I22" totalsRowShown="0" headerRowDxfId="53" dataDxfId="52">
  <autoFilter ref="F18:I22"/>
  <tableColumns count="4">
    <tableColumn id="1" name="Año" dataDxfId="51"/>
    <tableColumn id="2" name="ciclo/grado corto" dataDxfId="50"/>
    <tableColumn id="3" name="Grado" dataDxfId="49"/>
    <tableColumn id="4" name="Máster" dataDxfId="48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id="2" name="Tabla123" displayName="Tabla123" ref="A1:C6" totalsRowShown="0" headerRowDxfId="47" dataDxfId="46">
  <autoFilter ref="A1:C6"/>
  <sortState ref="A2:C6">
    <sortCondition ref="C1:C6"/>
  </sortState>
  <tableColumns count="3">
    <tableColumn id="1" name="Tipo" dataDxfId="45"/>
    <tableColumn id="2" name="Número total  de matriculados (2018-2019)" dataDxfId="44"/>
    <tableColumn id="6" name="Numero aproximado de centros " dataDxfId="43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16" name="Tabla1517" displayName="Tabla1517" ref="A19:D29" totalsRowShown="0" headerRowDxfId="42" dataDxfId="41">
  <autoFilter ref="A19:D29"/>
  <tableColumns count="4">
    <tableColumn id="1" name="OTRAS PÁGINAS WEB PRÁCTICAS" dataDxfId="40"/>
    <tableColumn id="2" name="Página web" dataDxfId="39"/>
    <tableColumn id="3" name="Contacto - email" dataDxfId="38"/>
    <tableColumn id="4" name="Contacto- Telefono" dataDxfId="37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18" name="Tabla1119" displayName="Tabla1119" ref="A12:C15" totalsRowShown="0" headerRowDxfId="36" dataDxfId="35">
  <autoFilter ref="A12:C15"/>
  <tableColumns count="3">
    <tableColumn id="1" name="Tipo" dataDxfId="34"/>
    <tableColumn id="2" name="Número total  de matriculados (2017-2018)" dataDxfId="33"/>
    <tableColumn id="3" name="Numero aproximado de centros " dataDxfId="32"/>
  </tableColumns>
  <tableStyleInfo name="TableStyleLight6" showFirstColumn="0" showLastColumn="0" showRowStripes="1" showColumnStripes="0"/>
</table>
</file>

<file path=xl/tables/table8.xml><?xml version="1.0" encoding="utf-8"?>
<table xmlns="http://schemas.openxmlformats.org/spreadsheetml/2006/main" id="5" name="Tabla5" displayName="Tabla5" ref="A11:B30" totalsRowShown="0" headerRowDxfId="31" dataDxfId="30" tableBorderDxfId="29">
  <autoFilter ref="A11:B30"/>
  <tableColumns count="2">
    <tableColumn id="1" name="Comunidad" dataDxfId="28"/>
    <tableColumn id="2" name="Matriculados  " dataDxfId="27"/>
  </tableColumns>
  <tableStyleInfo name="TableStyleLight12" showFirstColumn="0" showLastColumn="0" showRowStripes="1" showColumnStripes="0"/>
</table>
</file>

<file path=xl/tables/table9.xml><?xml version="1.0" encoding="utf-8"?>
<table xmlns="http://schemas.openxmlformats.org/spreadsheetml/2006/main" id="17" name="Tabla17" displayName="Tabla17" ref="A34:F44" totalsRowShown="0" headerRowDxfId="26" dataDxfId="24" headerRowBorderDxfId="25" tableBorderDxfId="23" totalsRowBorderDxfId="22">
  <autoFilter ref="A34:F44"/>
  <tableColumns count="6">
    <tableColumn id="1" name=" " dataDxfId="21"/>
    <tableColumn id="2" name="Todas las edades" dataDxfId="20"/>
    <tableColumn id="3" name="De 18 a 21 años" dataDxfId="19"/>
    <tableColumn id="4" name="De 22 a 25 años" dataDxfId="18"/>
    <tableColumn id="5" name="De 26 a 30 años" dataDxfId="17"/>
    <tableColumn id="6" name="Más de 30 años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dragon.edu/es/informacion/practicas-proyectos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60" zoomScaleNormal="60" workbookViewId="0">
      <selection activeCell="C9" sqref="C9"/>
    </sheetView>
  </sheetViews>
  <sheetFormatPr defaultColWidth="15.28515625" defaultRowHeight="15"/>
  <cols>
    <col min="1" max="1" width="26.85546875" style="39" customWidth="1"/>
    <col min="2" max="2" width="34.85546875" style="39" bestFit="1" customWidth="1"/>
    <col min="3" max="3" width="40.140625" style="39" customWidth="1"/>
    <col min="4" max="4" width="26.85546875" style="39" customWidth="1"/>
    <col min="5" max="5" width="42.5703125" style="39" customWidth="1"/>
    <col min="6" max="6" width="15.7109375" style="43" customWidth="1"/>
    <col min="7" max="7" width="24.7109375" style="43" customWidth="1"/>
    <col min="8" max="8" width="21" style="43" customWidth="1"/>
    <col min="9" max="9" width="20.140625" style="43" customWidth="1"/>
    <col min="10" max="10" width="13.7109375" style="43" customWidth="1"/>
    <col min="11" max="11" width="6.28515625" style="43" customWidth="1"/>
    <col min="12" max="12" width="10.85546875" style="43" customWidth="1"/>
    <col min="13" max="13" width="21" style="43" customWidth="1"/>
    <col min="14" max="14" width="20.140625" style="43" customWidth="1"/>
    <col min="15" max="16" width="15.28515625" style="43"/>
    <col min="17" max="17" width="19.85546875" style="43" customWidth="1"/>
    <col min="18" max="30" width="15.28515625" style="43"/>
    <col min="31" max="33" width="15.28515625" style="43" customWidth="1"/>
    <col min="34" max="16384" width="15.28515625" style="43"/>
  </cols>
  <sheetData>
    <row r="1" spans="1:16" ht="25.15" customHeight="1">
      <c r="A1" s="26" t="s">
        <v>0</v>
      </c>
      <c r="B1" s="27" t="s">
        <v>112</v>
      </c>
      <c r="C1" s="27" t="s">
        <v>52</v>
      </c>
      <c r="D1" s="26"/>
      <c r="E1" s="26"/>
      <c r="F1" s="78" t="s">
        <v>93</v>
      </c>
      <c r="G1" s="78"/>
      <c r="H1" s="78"/>
      <c r="I1" s="78"/>
      <c r="J1" s="42"/>
      <c r="K1" s="42"/>
      <c r="L1" s="42"/>
      <c r="M1" s="42"/>
      <c r="N1" s="42"/>
      <c r="O1" s="42"/>
      <c r="P1" s="42"/>
    </row>
    <row r="2" spans="1:16">
      <c r="A2" s="39" t="s">
        <v>48</v>
      </c>
      <c r="B2" s="40">
        <f>Universidades!D8</f>
        <v>1293697</v>
      </c>
      <c r="C2" s="40">
        <v>1760</v>
      </c>
      <c r="F2" s="41" t="s">
        <v>87</v>
      </c>
      <c r="G2" s="41" t="s">
        <v>84</v>
      </c>
      <c r="H2" s="41" t="s">
        <v>85</v>
      </c>
      <c r="I2" s="41" t="s">
        <v>86</v>
      </c>
    </row>
    <row r="3" spans="1:16">
      <c r="A3" s="39" t="s">
        <v>47</v>
      </c>
      <c r="B3" s="40">
        <f>'FP Básica'!B7</f>
        <v>73810</v>
      </c>
      <c r="C3" s="40">
        <v>2036</v>
      </c>
      <c r="F3" s="44">
        <v>2015</v>
      </c>
      <c r="G3" s="45">
        <v>0.497</v>
      </c>
      <c r="H3" s="45">
        <v>0.27500000000000002</v>
      </c>
      <c r="I3" s="45">
        <v>0.22800000000000001</v>
      </c>
      <c r="J3" s="42"/>
    </row>
    <row r="4" spans="1:16">
      <c r="A4" s="39" t="s">
        <v>49</v>
      </c>
      <c r="B4" s="40">
        <f>'Grado Medio'!D7</f>
        <v>350210</v>
      </c>
      <c r="C4" s="40">
        <v>2994</v>
      </c>
      <c r="F4" s="46">
        <v>2016</v>
      </c>
      <c r="G4" s="47">
        <v>0.505</v>
      </c>
      <c r="H4" s="47">
        <v>0.27800000000000002</v>
      </c>
      <c r="I4" s="47">
        <v>0.217</v>
      </c>
      <c r="J4" s="42"/>
    </row>
    <row r="5" spans="1:16">
      <c r="A5" s="39" t="s">
        <v>50</v>
      </c>
      <c r="B5" s="40">
        <f>'Grado Superior'!D7</f>
        <v>413168</v>
      </c>
      <c r="C5" s="40">
        <v>2740</v>
      </c>
      <c r="F5" s="44">
        <v>2017</v>
      </c>
      <c r="G5" s="45">
        <v>0.51200000000000001</v>
      </c>
      <c r="H5" s="45">
        <v>0.28899999999999998</v>
      </c>
      <c r="I5" s="45">
        <v>0.19900000000000001</v>
      </c>
      <c r="J5" s="42"/>
    </row>
    <row r="6" spans="1:16">
      <c r="A6" s="39" t="s">
        <v>51</v>
      </c>
      <c r="B6" s="40">
        <f>Máster!D6</f>
        <v>212501</v>
      </c>
      <c r="C6" s="40"/>
      <c r="F6" s="48">
        <v>2018</v>
      </c>
      <c r="G6" s="49">
        <v>0.51100000000000001</v>
      </c>
      <c r="H6" s="49">
        <v>0.29799999999999999</v>
      </c>
      <c r="I6" s="49">
        <v>0.191</v>
      </c>
      <c r="J6" s="42"/>
    </row>
    <row r="8" spans="1:16">
      <c r="A8" s="80" t="s">
        <v>130</v>
      </c>
      <c r="B8" s="80"/>
      <c r="F8" s="41" t="s">
        <v>88</v>
      </c>
      <c r="G8" s="41" t="s">
        <v>84</v>
      </c>
      <c r="H8" s="41" t="s">
        <v>85</v>
      </c>
      <c r="I8" s="41" t="s">
        <v>86</v>
      </c>
    </row>
    <row r="9" spans="1:16">
      <c r="A9" s="80"/>
      <c r="B9" s="80"/>
      <c r="F9" s="46">
        <v>2014</v>
      </c>
      <c r="G9" s="47">
        <v>0.5</v>
      </c>
      <c r="H9" s="47">
        <v>0.21</v>
      </c>
      <c r="I9" s="47">
        <v>0.28999999999999998</v>
      </c>
    </row>
    <row r="10" spans="1:16">
      <c r="F10" s="44">
        <v>2015</v>
      </c>
      <c r="G10" s="45">
        <v>0.502</v>
      </c>
      <c r="H10" s="45">
        <v>0.22600000000000001</v>
      </c>
      <c r="I10" s="45">
        <v>0.27200000000000002</v>
      </c>
    </row>
    <row r="11" spans="1:16">
      <c r="F11" s="46">
        <v>2016</v>
      </c>
      <c r="G11" s="47">
        <v>0.51</v>
      </c>
      <c r="H11" s="47">
        <v>0.23499999999999999</v>
      </c>
      <c r="I11" s="47">
        <v>0.255</v>
      </c>
    </row>
    <row r="12" spans="1:16" ht="31.5">
      <c r="A12" s="26" t="s">
        <v>0</v>
      </c>
      <c r="B12" s="29" t="s">
        <v>113</v>
      </c>
      <c r="C12" s="29" t="s">
        <v>52</v>
      </c>
      <c r="D12" s="26"/>
      <c r="F12" s="44">
        <v>2017</v>
      </c>
      <c r="G12" s="45">
        <v>0.51900000000000002</v>
      </c>
      <c r="H12" s="45">
        <v>0.249</v>
      </c>
      <c r="I12" s="45">
        <v>0.23200000000000001</v>
      </c>
    </row>
    <row r="13" spans="1:16">
      <c r="A13" s="39" t="s">
        <v>109</v>
      </c>
      <c r="B13" s="40">
        <v>72180</v>
      </c>
      <c r="C13" s="40">
        <v>2036</v>
      </c>
      <c r="F13" s="48">
        <v>2018</v>
      </c>
      <c r="G13" s="49">
        <v>0.51800000000000002</v>
      </c>
      <c r="H13" s="49">
        <v>0.26200000000000001</v>
      </c>
      <c r="I13" s="49">
        <v>0.22</v>
      </c>
    </row>
    <row r="14" spans="1:16">
      <c r="A14" s="39" t="s">
        <v>110</v>
      </c>
      <c r="B14" s="40">
        <v>344266</v>
      </c>
      <c r="C14" s="40">
        <v>2798</v>
      </c>
    </row>
    <row r="15" spans="1:16">
      <c r="A15" s="39" t="s">
        <v>111</v>
      </c>
      <c r="B15" s="40">
        <v>398908</v>
      </c>
      <c r="C15" s="40">
        <v>2441</v>
      </c>
    </row>
    <row r="16" spans="1:16">
      <c r="A16" s="43"/>
    </row>
    <row r="17" spans="1:10" ht="35.65" customHeight="1">
      <c r="A17" s="43"/>
      <c r="F17" s="79" t="s">
        <v>108</v>
      </c>
      <c r="G17" s="79"/>
      <c r="H17" s="79"/>
      <c r="I17" s="79"/>
    </row>
    <row r="18" spans="1:10">
      <c r="F18" s="50" t="s">
        <v>106</v>
      </c>
      <c r="G18" s="50" t="s">
        <v>89</v>
      </c>
      <c r="H18" s="50" t="s">
        <v>90</v>
      </c>
      <c r="I18" s="50" t="s">
        <v>51</v>
      </c>
    </row>
    <row r="19" spans="1:10" ht="31.5">
      <c r="A19" s="30" t="s">
        <v>73</v>
      </c>
      <c r="B19" s="28" t="s">
        <v>64</v>
      </c>
      <c r="C19" s="28" t="s">
        <v>65</v>
      </c>
      <c r="D19" s="28" t="s">
        <v>66</v>
      </c>
      <c r="F19" s="43">
        <v>2013</v>
      </c>
      <c r="G19" s="51">
        <v>0.35499999999999998</v>
      </c>
      <c r="H19" s="51">
        <v>0.30599999999999999</v>
      </c>
      <c r="I19" s="51">
        <v>0.34</v>
      </c>
    </row>
    <row r="20" spans="1:10" ht="15.75">
      <c r="A20" s="22" t="s">
        <v>55</v>
      </c>
      <c r="B20" s="22" t="s">
        <v>67</v>
      </c>
      <c r="C20" s="22" t="s">
        <v>54</v>
      </c>
      <c r="D20" s="22" t="s">
        <v>68</v>
      </c>
      <c r="F20" s="43">
        <v>2014</v>
      </c>
      <c r="G20" s="51">
        <v>0.35499999999999998</v>
      </c>
      <c r="H20" s="51">
        <v>0.38700000000000001</v>
      </c>
      <c r="I20" s="51">
        <v>0.26</v>
      </c>
    </row>
    <row r="21" spans="1:10" ht="15.75">
      <c r="A21" s="22" t="s">
        <v>56</v>
      </c>
      <c r="B21" s="22" t="s">
        <v>69</v>
      </c>
      <c r="C21" s="22" t="s">
        <v>70</v>
      </c>
      <c r="D21" s="22"/>
      <c r="F21" s="43">
        <v>2015</v>
      </c>
      <c r="G21" s="51">
        <v>0.36399999999999999</v>
      </c>
      <c r="H21" s="51">
        <v>0.44400000000000001</v>
      </c>
      <c r="I21" s="51">
        <v>0.192</v>
      </c>
    </row>
    <row r="22" spans="1:10" ht="15.75">
      <c r="A22" s="22" t="s">
        <v>57</v>
      </c>
      <c r="B22" s="22" t="s">
        <v>71</v>
      </c>
      <c r="C22" s="22" t="s">
        <v>53</v>
      </c>
      <c r="D22" s="22" t="s">
        <v>72</v>
      </c>
      <c r="F22" s="43">
        <v>2016</v>
      </c>
      <c r="G22" s="51">
        <v>0.34</v>
      </c>
      <c r="H22" s="52">
        <v>0.49</v>
      </c>
      <c r="I22" s="51">
        <v>0.17</v>
      </c>
    </row>
    <row r="23" spans="1:10" ht="15.75">
      <c r="A23" s="22" t="s">
        <v>58</v>
      </c>
      <c r="B23" s="22" t="s">
        <v>74</v>
      </c>
      <c r="C23" s="22"/>
      <c r="D23" s="22"/>
    </row>
    <row r="24" spans="1:10" ht="21.4" customHeight="1">
      <c r="A24" s="22" t="s">
        <v>59</v>
      </c>
      <c r="B24" s="22" t="s">
        <v>75</v>
      </c>
      <c r="C24" s="22" t="s">
        <v>77</v>
      </c>
      <c r="D24" s="22" t="s">
        <v>76</v>
      </c>
    </row>
    <row r="25" spans="1:10" ht="15.75">
      <c r="A25" s="22" t="s">
        <v>60</v>
      </c>
      <c r="B25" s="22" t="s">
        <v>78</v>
      </c>
      <c r="C25" s="22"/>
      <c r="D25" s="22"/>
      <c r="F25" s="78" t="s">
        <v>107</v>
      </c>
      <c r="G25" s="78"/>
      <c r="H25" s="78"/>
      <c r="I25" s="78"/>
      <c r="J25" s="78"/>
    </row>
    <row r="26" spans="1:10" ht="19.899999999999999" customHeight="1">
      <c r="A26" s="22" t="s">
        <v>61</v>
      </c>
      <c r="B26" s="22" t="s">
        <v>79</v>
      </c>
      <c r="C26" s="22"/>
      <c r="D26" s="22"/>
      <c r="F26" s="53" t="s">
        <v>92</v>
      </c>
      <c r="G26" s="54" t="s">
        <v>89</v>
      </c>
      <c r="H26" s="53" t="s">
        <v>90</v>
      </c>
      <c r="I26" s="53" t="s">
        <v>51</v>
      </c>
      <c r="J26" s="53" t="s">
        <v>91</v>
      </c>
    </row>
    <row r="27" spans="1:10" ht="31.5">
      <c r="A27" s="22" t="s">
        <v>132</v>
      </c>
      <c r="B27" s="23" t="s">
        <v>131</v>
      </c>
      <c r="C27" s="22"/>
      <c r="D27" s="22"/>
      <c r="F27" s="43">
        <v>2016</v>
      </c>
      <c r="G27" s="55">
        <v>0.109</v>
      </c>
      <c r="H27" s="55">
        <v>9.7000000000000003E-2</v>
      </c>
      <c r="I27" s="55">
        <v>0.14299999999999999</v>
      </c>
      <c r="J27" s="55">
        <v>8.0000000000000002E-3</v>
      </c>
    </row>
    <row r="28" spans="1:10" ht="15.75">
      <c r="A28" s="22" t="s">
        <v>62</v>
      </c>
      <c r="B28" s="22" t="s">
        <v>80</v>
      </c>
      <c r="C28" s="22"/>
      <c r="D28" s="22"/>
      <c r="F28" s="43">
        <v>2017</v>
      </c>
      <c r="G28" s="55">
        <v>0.112</v>
      </c>
      <c r="H28" s="55">
        <v>9.8000000000000004E-2</v>
      </c>
      <c r="I28" s="55">
        <v>0.14499999999999999</v>
      </c>
      <c r="J28" s="55">
        <v>7.0000000000000001E-3</v>
      </c>
    </row>
    <row r="29" spans="1:10" ht="15.75">
      <c r="A29" s="22" t="s">
        <v>63</v>
      </c>
      <c r="B29" s="22" t="s">
        <v>81</v>
      </c>
      <c r="C29" s="22" t="s">
        <v>82</v>
      </c>
      <c r="D29" s="22" t="s">
        <v>83</v>
      </c>
      <c r="F29" s="43">
        <v>2018</v>
      </c>
      <c r="G29" s="55">
        <v>0.113</v>
      </c>
      <c r="H29" s="56">
        <v>0.104</v>
      </c>
      <c r="I29" s="55">
        <v>0.14799999999999999</v>
      </c>
      <c r="J29" s="55">
        <v>7.0000000000000001E-3</v>
      </c>
    </row>
    <row r="34" spans="6:11">
      <c r="F34" s="57" t="s">
        <v>94</v>
      </c>
      <c r="G34" s="77" t="s">
        <v>95</v>
      </c>
      <c r="H34" s="77"/>
      <c r="I34" s="77"/>
      <c r="J34" s="77"/>
      <c r="K34" s="77"/>
    </row>
    <row r="35" spans="6:11">
      <c r="F35" s="57" t="s">
        <v>102</v>
      </c>
      <c r="G35" s="77" t="s">
        <v>103</v>
      </c>
      <c r="H35" s="77"/>
      <c r="I35" s="77"/>
      <c r="J35" s="77"/>
      <c r="K35" s="77"/>
    </row>
    <row r="36" spans="6:11">
      <c r="F36" s="57" t="s">
        <v>100</v>
      </c>
      <c r="G36" s="77" t="s">
        <v>101</v>
      </c>
      <c r="H36" s="77"/>
      <c r="I36" s="77"/>
      <c r="J36" s="77"/>
      <c r="K36" s="77"/>
    </row>
    <row r="37" spans="6:11">
      <c r="F37" s="57" t="s">
        <v>96</v>
      </c>
      <c r="G37" s="77" t="s">
        <v>97</v>
      </c>
      <c r="H37" s="77"/>
      <c r="I37" s="77"/>
      <c r="J37" s="77"/>
      <c r="K37" s="77"/>
    </row>
    <row r="38" spans="6:11">
      <c r="F38" s="57" t="s">
        <v>98</v>
      </c>
      <c r="G38" s="77" t="s">
        <v>99</v>
      </c>
      <c r="H38" s="77"/>
      <c r="I38" s="77"/>
      <c r="J38" s="77"/>
      <c r="K38" s="77"/>
    </row>
    <row r="39" spans="6:11">
      <c r="F39" s="57" t="s">
        <v>104</v>
      </c>
      <c r="G39" s="77" t="s">
        <v>105</v>
      </c>
      <c r="H39" s="77"/>
      <c r="I39" s="77"/>
      <c r="J39" s="77"/>
      <c r="K39" s="77"/>
    </row>
  </sheetData>
  <mergeCells count="10">
    <mergeCell ref="G39:K39"/>
    <mergeCell ref="F25:J25"/>
    <mergeCell ref="F17:I17"/>
    <mergeCell ref="A8:B9"/>
    <mergeCell ref="F1:I1"/>
    <mergeCell ref="G34:K34"/>
    <mergeCell ref="G35:K35"/>
    <mergeCell ref="G36:K36"/>
    <mergeCell ref="G37:K37"/>
    <mergeCell ref="G38:K38"/>
  </mergeCells>
  <hyperlinks>
    <hyperlink ref="B20" r:id="rId1"/>
  </hyperlinks>
  <pageMargins left="0.7" right="0.7" top="0.75" bottom="0.75" header="0.3" footer="0.3"/>
  <pageSetup paperSize="9" orientation="portrait" r:id="rId2"/>
  <drawing r:id="rId3"/>
  <tableParts count="7"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zoomScale="40" zoomScaleNormal="69" workbookViewId="0">
      <selection activeCell="A73" sqref="A73"/>
    </sheetView>
  </sheetViews>
  <sheetFormatPr defaultColWidth="28.140625" defaultRowHeight="15.75"/>
  <cols>
    <col min="1" max="1" width="49.42578125" style="13" customWidth="1"/>
    <col min="2" max="2" width="26.7109375" style="13" bestFit="1" customWidth="1"/>
    <col min="3" max="3" width="24.140625" style="13" customWidth="1"/>
    <col min="4" max="4" width="23" style="13" customWidth="1"/>
    <col min="5" max="6" width="21.42578125" style="13" customWidth="1"/>
    <col min="7" max="7" width="18" style="13" customWidth="1"/>
    <col min="8" max="16384" width="28.140625" style="13"/>
  </cols>
  <sheetData>
    <row r="2" spans="1:7">
      <c r="A2" s="83" t="s">
        <v>15</v>
      </c>
      <c r="B2" s="84"/>
      <c r="C2" s="84"/>
      <c r="D2" s="85"/>
      <c r="E2" s="14"/>
      <c r="F2" s="14"/>
      <c r="G2" s="14"/>
    </row>
    <row r="3" spans="1:7">
      <c r="A3" s="86" t="s">
        <v>17</v>
      </c>
      <c r="B3" s="87"/>
      <c r="C3" s="87"/>
      <c r="D3" s="88"/>
      <c r="E3" s="15"/>
      <c r="F3" s="15"/>
      <c r="G3" s="15"/>
    </row>
    <row r="5" spans="1:7">
      <c r="B5" s="16" t="s">
        <v>10</v>
      </c>
      <c r="C5" s="17" t="s">
        <v>13</v>
      </c>
      <c r="D5" s="18" t="s">
        <v>14</v>
      </c>
      <c r="E5" s="19"/>
      <c r="F5" s="19"/>
      <c r="G5" s="19"/>
    </row>
    <row r="6" spans="1:7">
      <c r="A6" s="13" t="s">
        <v>11</v>
      </c>
      <c r="B6" s="20">
        <v>959885</v>
      </c>
      <c r="C6" s="20">
        <v>142793</v>
      </c>
      <c r="D6" s="20">
        <f>SUM(B6:C6)</f>
        <v>1102678</v>
      </c>
      <c r="E6" s="20"/>
      <c r="F6" s="20"/>
      <c r="G6" s="20"/>
    </row>
    <row r="7" spans="1:7">
      <c r="A7" s="13" t="s">
        <v>16</v>
      </c>
      <c r="B7" s="20">
        <v>134106</v>
      </c>
      <c r="C7" s="20">
        <v>56913</v>
      </c>
      <c r="D7" s="20">
        <f>SUM(B7:C7)</f>
        <v>191019</v>
      </c>
      <c r="E7" s="20"/>
      <c r="F7" s="20"/>
      <c r="G7" s="20"/>
    </row>
    <row r="8" spans="1:7">
      <c r="A8" s="13" t="s">
        <v>12</v>
      </c>
      <c r="B8" s="20">
        <f>SUM(B6:B7)</f>
        <v>1093991</v>
      </c>
      <c r="C8" s="20">
        <f>SUM(C6:C7)</f>
        <v>199706</v>
      </c>
      <c r="D8" s="21">
        <f>SUM(D6:D7)</f>
        <v>1293697</v>
      </c>
      <c r="E8" s="20"/>
      <c r="F8" s="20"/>
      <c r="G8" s="20"/>
    </row>
    <row r="10" spans="1:7">
      <c r="A10" s="81" t="s">
        <v>28</v>
      </c>
      <c r="B10" s="82"/>
    </row>
    <row r="11" spans="1:7">
      <c r="A11" s="22" t="s">
        <v>30</v>
      </c>
      <c r="B11" s="23" t="s">
        <v>31</v>
      </c>
    </row>
    <row r="12" spans="1:7">
      <c r="A12" s="13" t="s">
        <v>1</v>
      </c>
      <c r="B12" s="20">
        <v>206314</v>
      </c>
      <c r="C12" s="20"/>
    </row>
    <row r="13" spans="1:7">
      <c r="A13" s="13" t="s">
        <v>2</v>
      </c>
      <c r="B13" s="20">
        <v>29203</v>
      </c>
      <c r="C13" s="20"/>
    </row>
    <row r="14" spans="1:7">
      <c r="A14" s="13" t="s">
        <v>18</v>
      </c>
      <c r="B14" s="20">
        <v>17671</v>
      </c>
      <c r="C14" s="20"/>
    </row>
    <row r="15" spans="1:7">
      <c r="A15" s="13" t="s">
        <v>19</v>
      </c>
      <c r="B15" s="20">
        <v>11226</v>
      </c>
      <c r="C15" s="20"/>
    </row>
    <row r="16" spans="1:7">
      <c r="A16" s="13" t="s">
        <v>3</v>
      </c>
      <c r="B16" s="20">
        <v>35368</v>
      </c>
      <c r="C16" s="20"/>
    </row>
    <row r="17" spans="1:3">
      <c r="A17" s="13" t="s">
        <v>4</v>
      </c>
      <c r="B17" s="20">
        <v>10261</v>
      </c>
      <c r="C17" s="20"/>
    </row>
    <row r="18" spans="1:3">
      <c r="A18" s="13" t="s">
        <v>20</v>
      </c>
      <c r="B18" s="20">
        <v>21876</v>
      </c>
      <c r="C18" s="20"/>
    </row>
    <row r="19" spans="1:3">
      <c r="A19" s="13" t="s">
        <v>6</v>
      </c>
      <c r="B19" s="20">
        <v>71260</v>
      </c>
      <c r="C19" s="20"/>
    </row>
    <row r="20" spans="1:3">
      <c r="A20" s="13" t="s">
        <v>7</v>
      </c>
      <c r="B20" s="20">
        <v>206334</v>
      </c>
      <c r="C20" s="20"/>
    </row>
    <row r="21" spans="1:3">
      <c r="A21" s="13" t="s">
        <v>21</v>
      </c>
      <c r="B21" s="20">
        <v>123267</v>
      </c>
      <c r="C21" s="20"/>
    </row>
    <row r="22" spans="1:3">
      <c r="A22" s="13" t="s">
        <v>22</v>
      </c>
      <c r="B22" s="20">
        <v>134106</v>
      </c>
      <c r="C22" s="20"/>
    </row>
    <row r="23" spans="1:3">
      <c r="A23" s="13" t="s">
        <v>8</v>
      </c>
      <c r="B23" s="20">
        <v>17222</v>
      </c>
      <c r="C23" s="20"/>
    </row>
    <row r="24" spans="1:3">
      <c r="A24" s="13" t="s">
        <v>9</v>
      </c>
      <c r="B24" s="20">
        <v>50144</v>
      </c>
      <c r="C24" s="20"/>
    </row>
    <row r="25" spans="1:3">
      <c r="A25" s="13" t="s">
        <v>23</v>
      </c>
      <c r="B25" s="20">
        <v>237207</v>
      </c>
      <c r="C25" s="20"/>
    </row>
    <row r="26" spans="1:3">
      <c r="A26" s="13" t="s">
        <v>24</v>
      </c>
      <c r="B26" s="20">
        <v>42514</v>
      </c>
      <c r="C26" s="20"/>
    </row>
    <row r="27" spans="1:3">
      <c r="A27" s="13" t="s">
        <v>25</v>
      </c>
      <c r="B27" s="20">
        <v>15520</v>
      </c>
      <c r="C27" s="20"/>
    </row>
    <row r="28" spans="1:3">
      <c r="A28" s="13" t="s">
        <v>26</v>
      </c>
      <c r="B28" s="20">
        <v>48447</v>
      </c>
      <c r="C28" s="20"/>
    </row>
    <row r="29" spans="1:3">
      <c r="A29" s="13" t="s">
        <v>27</v>
      </c>
      <c r="B29" s="20">
        <v>15757</v>
      </c>
      <c r="C29" s="20"/>
    </row>
    <row r="30" spans="1:3">
      <c r="A30" s="24" t="s">
        <v>29</v>
      </c>
      <c r="B30" s="21">
        <f>SUM(B12:B29)</f>
        <v>1293697</v>
      </c>
      <c r="C30" s="20"/>
    </row>
    <row r="33" spans="1:6">
      <c r="A33" s="58"/>
    </row>
    <row r="34" spans="1:6" ht="24.4" customHeight="1">
      <c r="A34" s="59" t="s">
        <v>114</v>
      </c>
      <c r="B34" s="31" t="s">
        <v>115</v>
      </c>
      <c r="C34" s="31" t="s">
        <v>116</v>
      </c>
      <c r="D34" s="31" t="s">
        <v>117</v>
      </c>
      <c r="E34" s="31" t="s">
        <v>118</v>
      </c>
      <c r="F34" s="31" t="s">
        <v>119</v>
      </c>
    </row>
    <row r="35" spans="1:6" ht="19.5" customHeight="1">
      <c r="A35" s="33" t="s">
        <v>120</v>
      </c>
      <c r="B35" s="32"/>
      <c r="C35" s="32"/>
      <c r="D35" s="32"/>
      <c r="E35" s="32"/>
      <c r="F35" s="32"/>
    </row>
    <row r="36" spans="1:6" ht="25.5" customHeight="1">
      <c r="A36" s="35" t="s">
        <v>121</v>
      </c>
      <c r="B36" s="60">
        <v>1293697</v>
      </c>
      <c r="C36" s="60">
        <v>666056</v>
      </c>
      <c r="D36" s="60">
        <v>331200</v>
      </c>
      <c r="E36" s="60">
        <v>114823</v>
      </c>
      <c r="F36" s="60">
        <v>181618</v>
      </c>
    </row>
    <row r="37" spans="1:6">
      <c r="A37" s="33" t="s">
        <v>124</v>
      </c>
      <c r="B37" s="61">
        <v>1102678</v>
      </c>
      <c r="C37" s="61">
        <v>656028</v>
      </c>
      <c r="D37" s="61">
        <v>306956</v>
      </c>
      <c r="E37" s="61">
        <v>82004</v>
      </c>
      <c r="F37" s="61">
        <v>57690</v>
      </c>
    </row>
    <row r="38" spans="1:6">
      <c r="A38" s="33" t="s">
        <v>125</v>
      </c>
      <c r="B38" s="61">
        <v>191019</v>
      </c>
      <c r="C38" s="61">
        <v>10028</v>
      </c>
      <c r="D38" s="61">
        <v>24244</v>
      </c>
      <c r="E38" s="61">
        <v>32819</v>
      </c>
      <c r="F38" s="61">
        <v>123928</v>
      </c>
    </row>
    <row r="39" spans="1:6">
      <c r="A39" s="36" t="s">
        <v>122</v>
      </c>
      <c r="B39" s="62">
        <v>1093991</v>
      </c>
      <c r="C39" s="62">
        <v>579461</v>
      </c>
      <c r="D39" s="62">
        <v>284659</v>
      </c>
      <c r="E39" s="62">
        <v>91796</v>
      </c>
      <c r="F39" s="62">
        <v>138075</v>
      </c>
    </row>
    <row r="40" spans="1:6">
      <c r="A40" s="33" t="s">
        <v>126</v>
      </c>
      <c r="B40" s="61">
        <v>959885</v>
      </c>
      <c r="C40" s="61">
        <v>572642</v>
      </c>
      <c r="D40" s="61">
        <v>269569</v>
      </c>
      <c r="E40" s="61">
        <v>70867</v>
      </c>
      <c r="F40" s="61">
        <v>46807</v>
      </c>
    </row>
    <row r="41" spans="1:6">
      <c r="A41" s="34" t="s">
        <v>127</v>
      </c>
      <c r="B41" s="61">
        <v>134106</v>
      </c>
      <c r="C41" s="61">
        <v>6819</v>
      </c>
      <c r="D41" s="61">
        <v>15090</v>
      </c>
      <c r="E41" s="61">
        <v>20929</v>
      </c>
      <c r="F41" s="61">
        <v>91268</v>
      </c>
    </row>
    <row r="42" spans="1:6">
      <c r="A42" s="37" t="s">
        <v>123</v>
      </c>
      <c r="B42" s="63">
        <v>199706</v>
      </c>
      <c r="C42" s="63">
        <v>86595</v>
      </c>
      <c r="D42" s="63">
        <v>46541</v>
      </c>
      <c r="E42" s="63">
        <v>23027</v>
      </c>
      <c r="F42" s="63">
        <v>43543</v>
      </c>
    </row>
    <row r="43" spans="1:6">
      <c r="A43" s="33" t="s">
        <v>128</v>
      </c>
      <c r="B43" s="61">
        <v>142793</v>
      </c>
      <c r="C43" s="61">
        <v>83386</v>
      </c>
      <c r="D43" s="61">
        <v>37387</v>
      </c>
      <c r="E43" s="61">
        <v>11137</v>
      </c>
      <c r="F43" s="61">
        <v>10883</v>
      </c>
    </row>
    <row r="44" spans="1:6" ht="31.5">
      <c r="A44" s="38" t="s">
        <v>129</v>
      </c>
      <c r="B44" s="64">
        <v>56913</v>
      </c>
      <c r="C44" s="64">
        <v>3209</v>
      </c>
      <c r="D44" s="64">
        <v>9154</v>
      </c>
      <c r="E44" s="64">
        <v>11890</v>
      </c>
      <c r="F44" s="64">
        <v>32660</v>
      </c>
    </row>
    <row r="46" spans="1:6">
      <c r="A46" s="25"/>
    </row>
    <row r="58" ht="19.899999999999999" customHeight="1"/>
    <row r="59" ht="21" customHeight="1"/>
    <row r="61" ht="24.4" customHeight="1"/>
    <row r="62" ht="21" customHeight="1"/>
    <row r="63" ht="21" customHeight="1"/>
    <row r="64" ht="23.65" customHeight="1"/>
    <row r="65" ht="24.4" customHeight="1"/>
  </sheetData>
  <mergeCells count="3">
    <mergeCell ref="A10:B10"/>
    <mergeCell ref="A2:D2"/>
    <mergeCell ref="A3:D3"/>
  </mergeCells>
  <phoneticPr fontId="11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57" workbookViewId="0">
      <selection activeCell="D9" sqref="D9"/>
    </sheetView>
  </sheetViews>
  <sheetFormatPr defaultColWidth="11.5703125" defaultRowHeight="15"/>
  <cols>
    <col min="1" max="1" width="28.85546875" bestFit="1" customWidth="1"/>
    <col min="2" max="2" width="19.28515625" bestFit="1" customWidth="1"/>
    <col min="3" max="3" width="19.7109375" bestFit="1" customWidth="1"/>
    <col min="4" max="4" width="19.42578125" bestFit="1" customWidth="1"/>
    <col min="6" max="6" width="18.5703125" bestFit="1" customWidth="1"/>
  </cols>
  <sheetData>
    <row r="1" spans="1:4">
      <c r="A1" s="89" t="s">
        <v>46</v>
      </c>
      <c r="B1" s="89"/>
      <c r="C1" s="89"/>
      <c r="D1" s="89"/>
    </row>
    <row r="2" spans="1:4">
      <c r="A2" s="90" t="s">
        <v>17</v>
      </c>
      <c r="B2" s="91"/>
      <c r="C2" s="91"/>
      <c r="D2" s="92"/>
    </row>
    <row r="3" spans="1:4">
      <c r="A3" s="4"/>
      <c r="B3" s="4"/>
      <c r="C3" s="4"/>
      <c r="D3" s="4"/>
    </row>
    <row r="4" spans="1:4">
      <c r="A4" s="4"/>
    </row>
    <row r="5" spans="1:4">
      <c r="A5" s="1" t="s">
        <v>34</v>
      </c>
      <c r="B5" s="5">
        <v>55758</v>
      </c>
      <c r="C5" s="5"/>
      <c r="D5" s="5"/>
    </row>
    <row r="6" spans="1:4">
      <c r="A6" s="2" t="s">
        <v>35</v>
      </c>
      <c r="B6" s="5">
        <v>18052</v>
      </c>
      <c r="C6" s="5"/>
      <c r="D6" s="5"/>
    </row>
    <row r="7" spans="1:4">
      <c r="A7" s="3" t="s">
        <v>32</v>
      </c>
      <c r="B7" s="7">
        <f>SUM(B5:B6)</f>
        <v>73810</v>
      </c>
      <c r="C7" s="5"/>
      <c r="D7" s="5"/>
    </row>
    <row r="8" spans="1:4">
      <c r="A8" s="4"/>
      <c r="B8" s="4"/>
      <c r="C8" s="4"/>
      <c r="D8" s="4"/>
    </row>
    <row r="9" spans="1:4">
      <c r="A9" s="93" t="s">
        <v>33</v>
      </c>
      <c r="B9" s="94"/>
      <c r="C9" s="4"/>
      <c r="D9" s="4"/>
    </row>
    <row r="10" spans="1:4">
      <c r="A10" s="8" t="s">
        <v>30</v>
      </c>
      <c r="B10" s="9" t="s">
        <v>31</v>
      </c>
      <c r="C10" s="4"/>
      <c r="D10" s="4"/>
    </row>
    <row r="11" spans="1:4">
      <c r="A11" s="4" t="s">
        <v>1</v>
      </c>
      <c r="B11" s="5">
        <v>13047</v>
      </c>
      <c r="C11" s="5"/>
      <c r="D11" s="4"/>
    </row>
    <row r="12" spans="1:4">
      <c r="A12" s="4" t="s">
        <v>2</v>
      </c>
      <c r="B12" s="5">
        <v>2616</v>
      </c>
      <c r="C12" s="5"/>
      <c r="D12" s="4"/>
    </row>
    <row r="13" spans="1:4">
      <c r="A13" s="4" t="s">
        <v>18</v>
      </c>
      <c r="B13" s="5">
        <v>821</v>
      </c>
      <c r="C13" s="5"/>
      <c r="D13" s="4"/>
    </row>
    <row r="14" spans="1:4">
      <c r="A14" s="4" t="s">
        <v>19</v>
      </c>
      <c r="B14" s="5">
        <v>1979</v>
      </c>
      <c r="C14" s="5"/>
      <c r="D14" s="4"/>
    </row>
    <row r="15" spans="1:4">
      <c r="A15" s="4" t="s">
        <v>3</v>
      </c>
      <c r="B15" s="5">
        <v>3711</v>
      </c>
      <c r="C15" s="5"/>
      <c r="D15" s="4"/>
    </row>
    <row r="16" spans="1:4">
      <c r="A16" s="4" t="s">
        <v>4</v>
      </c>
      <c r="B16" s="5">
        <v>841</v>
      </c>
      <c r="C16" s="5"/>
      <c r="D16" s="4"/>
    </row>
    <row r="17" spans="1:4">
      <c r="A17" s="4" t="s">
        <v>20</v>
      </c>
      <c r="B17" s="5">
        <v>4392</v>
      </c>
      <c r="C17" s="5"/>
      <c r="D17" s="4"/>
    </row>
    <row r="18" spans="1:4">
      <c r="A18" s="4" t="s">
        <v>6</v>
      </c>
      <c r="B18" s="5">
        <v>4846</v>
      </c>
      <c r="C18" s="5"/>
      <c r="D18" s="4"/>
    </row>
    <row r="19" spans="1:4">
      <c r="A19" s="4" t="s">
        <v>7</v>
      </c>
      <c r="B19" s="5">
        <v>0</v>
      </c>
      <c r="C19" s="5"/>
      <c r="D19" s="4"/>
    </row>
    <row r="20" spans="1:4">
      <c r="A20" s="4" t="s">
        <v>21</v>
      </c>
      <c r="B20" s="5">
        <v>11551</v>
      </c>
      <c r="C20" s="5"/>
      <c r="D20" s="4"/>
    </row>
    <row r="21" spans="1:4">
      <c r="A21" s="4" t="s">
        <v>22</v>
      </c>
      <c r="B21" s="10" t="s">
        <v>36</v>
      </c>
      <c r="C21" s="5"/>
      <c r="D21" s="4"/>
    </row>
    <row r="22" spans="1:4">
      <c r="A22" s="4" t="s">
        <v>8</v>
      </c>
      <c r="B22" s="5">
        <v>2214</v>
      </c>
      <c r="C22" s="5"/>
      <c r="D22" s="4"/>
    </row>
    <row r="23" spans="1:4">
      <c r="A23" s="4" t="s">
        <v>9</v>
      </c>
      <c r="B23" s="5">
        <v>4812</v>
      </c>
      <c r="C23" s="5"/>
      <c r="D23" s="4"/>
    </row>
    <row r="24" spans="1:4">
      <c r="A24" s="4" t="s">
        <v>23</v>
      </c>
      <c r="B24" s="5">
        <v>11214</v>
      </c>
      <c r="C24" s="5"/>
      <c r="D24" s="4"/>
    </row>
    <row r="25" spans="1:4">
      <c r="A25" s="4" t="s">
        <v>24</v>
      </c>
      <c r="B25" s="5">
        <v>4038</v>
      </c>
      <c r="C25" s="5"/>
      <c r="D25" s="4"/>
    </row>
    <row r="26" spans="1:4">
      <c r="A26" s="4" t="s">
        <v>25</v>
      </c>
      <c r="B26" s="5">
        <v>1127</v>
      </c>
      <c r="C26" s="5"/>
      <c r="D26" s="4"/>
    </row>
    <row r="27" spans="1:4">
      <c r="A27" s="4" t="s">
        <v>26</v>
      </c>
      <c r="B27" s="5">
        <v>4570</v>
      </c>
      <c r="C27" s="5"/>
      <c r="D27" s="4"/>
    </row>
    <row r="28" spans="1:4">
      <c r="A28" s="4" t="s">
        <v>27</v>
      </c>
      <c r="B28" s="5">
        <v>1047</v>
      </c>
      <c r="C28" s="5"/>
      <c r="D28" s="4"/>
    </row>
    <row r="29" spans="1:4">
      <c r="A29" s="4" t="s">
        <v>37</v>
      </c>
      <c r="B29" s="5">
        <v>496</v>
      </c>
      <c r="C29" s="5"/>
      <c r="D29" s="4"/>
    </row>
    <row r="30" spans="1:4">
      <c r="A30" s="4" t="s">
        <v>38</v>
      </c>
      <c r="B30" s="5">
        <v>488</v>
      </c>
      <c r="C30" s="5"/>
      <c r="D30" s="4"/>
    </row>
    <row r="31" spans="1:4">
      <c r="A31" s="6" t="s">
        <v>29</v>
      </c>
      <c r="B31" s="7">
        <f>SUM(B11:B30)</f>
        <v>73810</v>
      </c>
      <c r="C31" s="5"/>
      <c r="D31" s="4"/>
    </row>
  </sheetData>
  <mergeCells count="3">
    <mergeCell ref="A1:D1"/>
    <mergeCell ref="A2:D2"/>
    <mergeCell ref="A9:B9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47" zoomScaleNormal="55" workbookViewId="0">
      <selection sqref="A1:D1"/>
    </sheetView>
  </sheetViews>
  <sheetFormatPr defaultColWidth="11.5703125" defaultRowHeight="15"/>
  <cols>
    <col min="1" max="1" width="28.85546875" bestFit="1" customWidth="1"/>
    <col min="2" max="2" width="19.28515625" bestFit="1" customWidth="1"/>
    <col min="3" max="3" width="19.7109375" bestFit="1" customWidth="1"/>
    <col min="4" max="4" width="14.7109375" bestFit="1" customWidth="1"/>
  </cols>
  <sheetData>
    <row r="1" spans="1:4">
      <c r="A1" s="89" t="s">
        <v>46</v>
      </c>
      <c r="B1" s="89"/>
      <c r="C1" s="89"/>
      <c r="D1" s="89"/>
    </row>
    <row r="2" spans="1:4">
      <c r="A2" s="90" t="s">
        <v>17</v>
      </c>
      <c r="B2" s="91"/>
      <c r="C2" s="91"/>
      <c r="D2" s="92"/>
    </row>
    <row r="3" spans="1:4">
      <c r="A3" s="4"/>
      <c r="B3" s="4"/>
      <c r="C3" s="4"/>
    </row>
    <row r="4" spans="1:4">
      <c r="A4" s="4"/>
      <c r="B4" s="1" t="s">
        <v>34</v>
      </c>
      <c r="C4" s="2" t="s">
        <v>39</v>
      </c>
      <c r="D4" s="3" t="s">
        <v>40</v>
      </c>
    </row>
    <row r="5" spans="1:4">
      <c r="A5" s="4" t="s">
        <v>11</v>
      </c>
      <c r="B5" s="5">
        <v>232755</v>
      </c>
      <c r="C5" s="5">
        <v>89953</v>
      </c>
      <c r="D5" s="5">
        <f>SUM(B5:C5)</f>
        <v>322708</v>
      </c>
    </row>
    <row r="6" spans="1:4">
      <c r="A6" s="4" t="s">
        <v>16</v>
      </c>
      <c r="B6" s="5">
        <v>19409</v>
      </c>
      <c r="C6" s="5">
        <v>8093</v>
      </c>
      <c r="D6" s="5">
        <f t="shared" ref="D6:D7" si="0">SUM(B6:C6)</f>
        <v>27502</v>
      </c>
    </row>
    <row r="7" spans="1:4">
      <c r="A7" s="4" t="s">
        <v>12</v>
      </c>
      <c r="B7" s="5">
        <f>SUM(B5:B6)</f>
        <v>252164</v>
      </c>
      <c r="C7" s="5">
        <f t="shared" ref="C7" si="1">SUM(C5:C6)</f>
        <v>98046</v>
      </c>
      <c r="D7" s="7">
        <f t="shared" si="0"/>
        <v>350210</v>
      </c>
    </row>
    <row r="8" spans="1:4">
      <c r="A8" s="4"/>
      <c r="B8" s="4"/>
      <c r="C8" s="4"/>
    </row>
    <row r="9" spans="1:4" ht="30">
      <c r="A9" s="8" t="s">
        <v>30</v>
      </c>
      <c r="B9" s="9" t="s">
        <v>43</v>
      </c>
      <c r="C9" s="9" t="s">
        <v>44</v>
      </c>
      <c r="D9" s="9" t="s">
        <v>45</v>
      </c>
    </row>
    <row r="10" spans="1:4">
      <c r="A10" s="4" t="s">
        <v>1</v>
      </c>
      <c r="B10" s="5">
        <v>63049</v>
      </c>
      <c r="C10" s="5">
        <v>1169</v>
      </c>
      <c r="D10" s="5">
        <f>SUM(Tabla5710[[#This Row],[Matriculados - presencial ]]+Tabla5710[[#This Row],[Matriculados - no presencial]])</f>
        <v>64218</v>
      </c>
    </row>
    <row r="11" spans="1:4">
      <c r="A11" s="4" t="s">
        <v>2</v>
      </c>
      <c r="B11" s="5">
        <v>8778</v>
      </c>
      <c r="C11" s="5">
        <v>1040</v>
      </c>
      <c r="D11" s="5">
        <f>SUM(Tabla5710[[#This Row],[Matriculados - presencial ]]+Tabla5710[[#This Row],[Matriculados - no presencial]])</f>
        <v>9818</v>
      </c>
    </row>
    <row r="12" spans="1:4">
      <c r="A12" s="4" t="s">
        <v>18</v>
      </c>
      <c r="B12" s="5">
        <v>5529</v>
      </c>
      <c r="C12" s="5">
        <v>1431</v>
      </c>
      <c r="D12" s="5">
        <f>SUM(Tabla5710[[#This Row],[Matriculados - presencial ]]+Tabla5710[[#This Row],[Matriculados - no presencial]])</f>
        <v>6960</v>
      </c>
    </row>
    <row r="13" spans="1:4">
      <c r="A13" s="4" t="s">
        <v>19</v>
      </c>
      <c r="B13" s="5">
        <v>7217</v>
      </c>
      <c r="C13" s="5">
        <v>746</v>
      </c>
      <c r="D13" s="5">
        <f>SUM(Tabla5710[[#This Row],[Matriculados - presencial ]]+Tabla5710[[#This Row],[Matriculados - no presencial]])</f>
        <v>7963</v>
      </c>
    </row>
    <row r="14" spans="1:4">
      <c r="A14" s="4" t="s">
        <v>3</v>
      </c>
      <c r="B14" s="5">
        <v>12471</v>
      </c>
      <c r="C14" s="5">
        <v>3470</v>
      </c>
      <c r="D14" s="5">
        <f>SUM(Tabla5710[[#This Row],[Matriculados - presencial ]]+Tabla5710[[#This Row],[Matriculados - no presencial]])</f>
        <v>15941</v>
      </c>
    </row>
    <row r="15" spans="1:4">
      <c r="A15" s="4" t="s">
        <v>4</v>
      </c>
      <c r="B15" s="5">
        <v>4141</v>
      </c>
      <c r="C15" s="5">
        <v>942</v>
      </c>
      <c r="D15" s="5">
        <f>SUM(Tabla5710[[#This Row],[Matriculados - presencial ]]+Tabla5710[[#This Row],[Matriculados - no presencial]])</f>
        <v>5083</v>
      </c>
    </row>
    <row r="16" spans="1:4">
      <c r="A16" s="4" t="s">
        <v>20</v>
      </c>
      <c r="B16" s="5">
        <v>14184</v>
      </c>
      <c r="C16" s="5">
        <v>1558</v>
      </c>
      <c r="D16" s="5">
        <f>SUM(Tabla5710[[#This Row],[Matriculados - presencial ]]+Tabla5710[[#This Row],[Matriculados - no presencial]])</f>
        <v>15742</v>
      </c>
    </row>
    <row r="17" spans="1:4">
      <c r="A17" s="4" t="s">
        <v>6</v>
      </c>
      <c r="B17" s="5">
        <v>14976</v>
      </c>
      <c r="C17" s="5">
        <v>2334</v>
      </c>
      <c r="D17" s="5">
        <f>SUM(Tabla5710[[#This Row],[Matriculados - presencial ]]+Tabla5710[[#This Row],[Matriculados - no presencial]])</f>
        <v>17310</v>
      </c>
    </row>
    <row r="18" spans="1:4">
      <c r="A18" s="4" t="s">
        <v>7</v>
      </c>
      <c r="B18" s="5">
        <v>60171</v>
      </c>
      <c r="C18" s="5">
        <v>6769</v>
      </c>
      <c r="D18" s="5">
        <f>SUM(Tabla5710[[#This Row],[Matriculados - presencial ]]+Tabla5710[[#This Row],[Matriculados - no presencial]])</f>
        <v>66940</v>
      </c>
    </row>
    <row r="19" spans="1:4">
      <c r="A19" s="4" t="s">
        <v>21</v>
      </c>
      <c r="B19" s="5">
        <v>41631</v>
      </c>
      <c r="C19" s="5">
        <v>0</v>
      </c>
      <c r="D19" s="5">
        <f>SUM(Tabla5710[[#This Row],[Matriculados - presencial ]]+Tabla5710[[#This Row],[Matriculados - no presencial]])</f>
        <v>41631</v>
      </c>
    </row>
    <row r="20" spans="1:4">
      <c r="A20" s="4" t="s">
        <v>8</v>
      </c>
      <c r="B20" s="5">
        <v>7125</v>
      </c>
      <c r="C20" s="5">
        <v>527</v>
      </c>
      <c r="D20" s="5">
        <f>SUM(Tabla5710[[#This Row],[Matriculados - presencial ]]+Tabla5710[[#This Row],[Matriculados - no presencial]])</f>
        <v>7652</v>
      </c>
    </row>
    <row r="21" spans="1:4">
      <c r="A21" s="4" t="s">
        <v>9</v>
      </c>
      <c r="B21" s="5">
        <v>18382</v>
      </c>
      <c r="C21" s="5">
        <v>2223</v>
      </c>
      <c r="D21" s="5">
        <f>SUM(Tabla5710[[#This Row],[Matriculados - presencial ]]+Tabla5710[[#This Row],[Matriculados - no presencial]])</f>
        <v>20605</v>
      </c>
    </row>
    <row r="22" spans="1:4">
      <c r="A22" s="4" t="s">
        <v>23</v>
      </c>
      <c r="B22" s="5">
        <v>32474</v>
      </c>
      <c r="C22" s="5">
        <v>2588</v>
      </c>
      <c r="D22" s="5">
        <f>SUM(Tabla5710[[#This Row],[Matriculados - presencial ]]+Tabla5710[[#This Row],[Matriculados - no presencial]])</f>
        <v>35062</v>
      </c>
    </row>
    <row r="23" spans="1:4">
      <c r="A23" s="4" t="s">
        <v>24</v>
      </c>
      <c r="B23" s="5">
        <v>9904</v>
      </c>
      <c r="C23" s="5">
        <v>1430</v>
      </c>
      <c r="D23" s="5">
        <f>SUM(Tabla5710[[#This Row],[Matriculados - presencial ]]+Tabla5710[[#This Row],[Matriculados - no presencial]])</f>
        <v>11334</v>
      </c>
    </row>
    <row r="24" spans="1:4">
      <c r="A24" s="4" t="s">
        <v>25</v>
      </c>
      <c r="B24" s="5">
        <v>4049</v>
      </c>
      <c r="C24" s="5">
        <v>266</v>
      </c>
      <c r="D24" s="5">
        <f>SUM(Tabla5710[[#This Row],[Matriculados - presencial ]]+Tabla5710[[#This Row],[Matriculados - no presencial]])</f>
        <v>4315</v>
      </c>
    </row>
    <row r="25" spans="1:4">
      <c r="A25" s="4" t="s">
        <v>26</v>
      </c>
      <c r="B25" s="5">
        <v>14582</v>
      </c>
      <c r="C25" s="5">
        <v>539</v>
      </c>
      <c r="D25" s="5">
        <f>SUM(Tabla5710[[#This Row],[Matriculados - presencial ]]+Tabla5710[[#This Row],[Matriculados - no presencial]])</f>
        <v>15121</v>
      </c>
    </row>
    <row r="26" spans="1:4">
      <c r="A26" s="4" t="s">
        <v>27</v>
      </c>
      <c r="B26" s="5">
        <v>2524</v>
      </c>
      <c r="C26" s="5">
        <v>170</v>
      </c>
      <c r="D26" s="5">
        <f>SUM(Tabla5710[[#This Row],[Matriculados - presencial ]]+Tabla5710[[#This Row],[Matriculados - no presencial]])</f>
        <v>2694</v>
      </c>
    </row>
    <row r="27" spans="1:4">
      <c r="A27" s="4" t="s">
        <v>41</v>
      </c>
      <c r="B27" s="5">
        <v>874</v>
      </c>
      <c r="C27" s="5">
        <v>300</v>
      </c>
      <c r="D27" s="5">
        <f>SUM(Tabla5710[[#This Row],[Matriculados - presencial ]]+Tabla5710[[#This Row],[Matriculados - no presencial]])</f>
        <v>1174</v>
      </c>
    </row>
    <row r="28" spans="1:4">
      <c r="A28" s="4" t="s">
        <v>42</v>
      </c>
      <c r="B28" s="5">
        <v>647</v>
      </c>
      <c r="C28" s="5">
        <v>0</v>
      </c>
      <c r="D28" s="5">
        <f>SUM(Tabla5710[[#This Row],[Matriculados - presencial ]]+Tabla5710[[#This Row],[Matriculados - no presencial]])</f>
        <v>647</v>
      </c>
    </row>
    <row r="29" spans="1:4">
      <c r="A29" s="6" t="s">
        <v>29</v>
      </c>
      <c r="B29" s="7">
        <f>SUM(B10:B28)</f>
        <v>322708</v>
      </c>
      <c r="C29" s="7">
        <f>SUM(C10:C28)</f>
        <v>27502</v>
      </c>
      <c r="D29" s="7">
        <f>SUM(Tabla5710[[#This Row],[Matriculados - presencial ]]+Tabla5710[[#This Row],[Matriculados - no presencial]])</f>
        <v>350210</v>
      </c>
    </row>
  </sheetData>
  <mergeCells count="2">
    <mergeCell ref="A1:D1"/>
    <mergeCell ref="A2:D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41" workbookViewId="0">
      <selection activeCell="F1" sqref="F1:I1048576"/>
    </sheetView>
  </sheetViews>
  <sheetFormatPr defaultColWidth="11.5703125" defaultRowHeight="15"/>
  <cols>
    <col min="1" max="1" width="28.85546875" bestFit="1" customWidth="1"/>
    <col min="2" max="2" width="19.28515625" bestFit="1" customWidth="1"/>
    <col min="3" max="3" width="21.28515625" customWidth="1"/>
    <col min="4" max="4" width="20" bestFit="1" customWidth="1"/>
  </cols>
  <sheetData>
    <row r="1" spans="1:5">
      <c r="A1" s="89" t="s">
        <v>46</v>
      </c>
      <c r="B1" s="89"/>
      <c r="C1" s="89"/>
      <c r="D1" s="89"/>
    </row>
    <row r="2" spans="1:5" ht="27.4" customHeight="1">
      <c r="A2" s="95" t="s">
        <v>17</v>
      </c>
      <c r="B2" s="95"/>
      <c r="C2" s="95"/>
      <c r="D2" s="95"/>
    </row>
    <row r="3" spans="1:5">
      <c r="A3" s="4"/>
      <c r="B3" s="4"/>
      <c r="C3" s="4"/>
    </row>
    <row r="4" spans="1:5">
      <c r="A4" s="4"/>
      <c r="B4" s="1" t="s">
        <v>34</v>
      </c>
      <c r="C4" s="2" t="s">
        <v>39</v>
      </c>
      <c r="D4" s="3" t="s">
        <v>40</v>
      </c>
    </row>
    <row r="5" spans="1:5">
      <c r="A5" s="4" t="s">
        <v>11</v>
      </c>
      <c r="B5" s="5">
        <v>254602</v>
      </c>
      <c r="C5" s="5">
        <v>98632</v>
      </c>
      <c r="D5" s="5">
        <f>SUM(B5:C5)</f>
        <v>353234</v>
      </c>
    </row>
    <row r="6" spans="1:5">
      <c r="A6" s="4" t="s">
        <v>16</v>
      </c>
      <c r="B6" s="5">
        <v>37589</v>
      </c>
      <c r="C6" s="5">
        <v>22345</v>
      </c>
      <c r="D6" s="5">
        <f t="shared" ref="D6:D7" si="0">SUM(B6:C6)</f>
        <v>59934</v>
      </c>
    </row>
    <row r="7" spans="1:5">
      <c r="A7" s="4" t="s">
        <v>12</v>
      </c>
      <c r="B7" s="5">
        <f>SUM(B5:B6)</f>
        <v>292191</v>
      </c>
      <c r="C7" s="5">
        <f t="shared" ref="C7" si="1">SUM(C5:C6)</f>
        <v>120977</v>
      </c>
      <c r="D7" s="7">
        <f t="shared" si="0"/>
        <v>413168</v>
      </c>
    </row>
    <row r="8" spans="1:5">
      <c r="A8" s="4"/>
      <c r="B8" s="4"/>
      <c r="C8" s="4"/>
    </row>
    <row r="9" spans="1:5" ht="30">
      <c r="A9" s="8" t="s">
        <v>30</v>
      </c>
      <c r="B9" s="9" t="s">
        <v>43</v>
      </c>
      <c r="C9" s="9" t="s">
        <v>44</v>
      </c>
      <c r="D9" s="9" t="s">
        <v>45</v>
      </c>
    </row>
    <row r="10" spans="1:5">
      <c r="A10" s="4" t="s">
        <v>1</v>
      </c>
      <c r="B10" s="5">
        <v>62378</v>
      </c>
      <c r="C10" s="5">
        <v>7379</v>
      </c>
      <c r="D10" s="5">
        <f>SUM(Tabla571011[[#This Row],[Matriculados - presencial ]:[Matriculados - no presencial]])</f>
        <v>69757</v>
      </c>
      <c r="E10" s="5"/>
    </row>
    <row r="11" spans="1:5">
      <c r="A11" s="4" t="s">
        <v>2</v>
      </c>
      <c r="B11" s="5">
        <v>9504</v>
      </c>
      <c r="C11" s="5">
        <v>1989</v>
      </c>
      <c r="D11" s="5">
        <f>SUM(Tabla571011[[#This Row],[Matriculados - presencial ]:[Matriculados - no presencial]])</f>
        <v>11493</v>
      </c>
      <c r="E11" s="5"/>
    </row>
    <row r="12" spans="1:5">
      <c r="A12" s="4" t="s">
        <v>18</v>
      </c>
      <c r="B12" s="5">
        <v>7365</v>
      </c>
      <c r="C12" s="5">
        <v>1816</v>
      </c>
      <c r="D12" s="5">
        <f>SUM(Tabla571011[[#This Row],[Matriculados - presencial ]:[Matriculados - no presencial]])</f>
        <v>9181</v>
      </c>
      <c r="E12" s="5"/>
    </row>
    <row r="13" spans="1:5">
      <c r="A13" s="4" t="s">
        <v>19</v>
      </c>
      <c r="B13" s="5">
        <v>5186</v>
      </c>
      <c r="C13" s="5">
        <v>995</v>
      </c>
      <c r="D13" s="5">
        <f>SUM(Tabla571011[[#This Row],[Matriculados - presencial ]:[Matriculados - no presencial]])</f>
        <v>6181</v>
      </c>
      <c r="E13" s="5"/>
    </row>
    <row r="14" spans="1:5">
      <c r="A14" s="4" t="s">
        <v>3</v>
      </c>
      <c r="B14" s="5">
        <v>15019</v>
      </c>
      <c r="C14" s="5">
        <v>6221</v>
      </c>
      <c r="D14" s="5">
        <f>SUM(Tabla571011[[#This Row],[Matriculados - presencial ]:[Matriculados - no presencial]])</f>
        <v>21240</v>
      </c>
      <c r="E14" s="5"/>
    </row>
    <row r="15" spans="1:5">
      <c r="A15" s="4" t="s">
        <v>4</v>
      </c>
      <c r="B15" s="5">
        <v>4361</v>
      </c>
      <c r="C15" s="5">
        <v>1986</v>
      </c>
      <c r="D15" s="5">
        <f>SUM(Tabla571011[[#This Row],[Matriculados - presencial ]:[Matriculados - no presencial]])</f>
        <v>6347</v>
      </c>
      <c r="E15" s="5"/>
    </row>
    <row r="16" spans="1:5">
      <c r="A16" s="4" t="s">
        <v>6</v>
      </c>
      <c r="B16" s="5">
        <v>16966</v>
      </c>
      <c r="C16" s="5">
        <v>2308</v>
      </c>
      <c r="D16" s="5">
        <f>SUM(Tabla571011[[#This Row],[Matriculados - presencial ]:[Matriculados - no presencial]])</f>
        <v>19274</v>
      </c>
      <c r="E16" s="5"/>
    </row>
    <row r="17" spans="1:5">
      <c r="A17" s="4" t="s">
        <v>5</v>
      </c>
      <c r="B17" s="5">
        <v>13289</v>
      </c>
      <c r="C17" s="5">
        <v>3420</v>
      </c>
      <c r="D17" s="5">
        <f>SUM(Tabla571011[[#This Row],[Matriculados - presencial ]:[Matriculados - no presencial]])</f>
        <v>16709</v>
      </c>
      <c r="E17" s="5"/>
    </row>
    <row r="18" spans="1:5">
      <c r="A18" s="4" t="s">
        <v>7</v>
      </c>
      <c r="B18" s="5">
        <v>61260</v>
      </c>
      <c r="C18" s="5">
        <v>18374</v>
      </c>
      <c r="D18" s="5">
        <f>SUM(Tabla571011[[#This Row],[Matriculados - presencial ]:[Matriculados - no presencial]])</f>
        <v>79634</v>
      </c>
      <c r="E18" s="5"/>
    </row>
    <row r="19" spans="1:5">
      <c r="A19" s="4" t="s">
        <v>21</v>
      </c>
      <c r="B19" s="5">
        <v>43513</v>
      </c>
      <c r="C19" s="5">
        <v>684</v>
      </c>
      <c r="D19" s="5">
        <f>SUM(Tabla571011[[#This Row],[Matriculados - presencial ]:[Matriculados - no presencial]])</f>
        <v>44197</v>
      </c>
      <c r="E19" s="5"/>
    </row>
    <row r="20" spans="1:5">
      <c r="A20" s="4" t="s">
        <v>8</v>
      </c>
      <c r="B20" s="5">
        <v>7325</v>
      </c>
      <c r="C20" s="5">
        <v>1242</v>
      </c>
      <c r="D20" s="5">
        <f>SUM(Tabla571011[[#This Row],[Matriculados - presencial ]:[Matriculados - no presencial]])</f>
        <v>8567</v>
      </c>
      <c r="E20" s="5"/>
    </row>
    <row r="21" spans="1:5">
      <c r="A21" s="4" t="s">
        <v>9</v>
      </c>
      <c r="B21" s="5">
        <v>22095</v>
      </c>
      <c r="C21" s="5">
        <v>3302</v>
      </c>
      <c r="D21" s="5">
        <f>SUM(Tabla571011[[#This Row],[Matriculados - presencial ]:[Matriculados - no presencial]])</f>
        <v>25397</v>
      </c>
      <c r="E21" s="5"/>
    </row>
    <row r="22" spans="1:5">
      <c r="A22" s="4" t="s">
        <v>23</v>
      </c>
      <c r="B22" s="5">
        <v>44895</v>
      </c>
      <c r="C22" s="5">
        <v>6109</v>
      </c>
      <c r="D22" s="5">
        <f>SUM(Tabla571011[[#This Row],[Matriculados - presencial ]:[Matriculados - no presencial]])</f>
        <v>51004</v>
      </c>
      <c r="E22" s="5"/>
    </row>
    <row r="23" spans="1:5">
      <c r="A23" s="4" t="s">
        <v>24</v>
      </c>
      <c r="B23" s="5">
        <v>10797</v>
      </c>
      <c r="C23" s="5">
        <v>1577</v>
      </c>
      <c r="D23" s="5">
        <f>SUM(Tabla571011[[#This Row],[Matriculados - presencial ]:[Matriculados - no presencial]])</f>
        <v>12374</v>
      </c>
      <c r="E23" s="5"/>
    </row>
    <row r="24" spans="1:5">
      <c r="A24" s="4" t="s">
        <v>25</v>
      </c>
      <c r="B24" s="5">
        <v>4053</v>
      </c>
      <c r="C24" s="5">
        <v>891</v>
      </c>
      <c r="D24" s="5">
        <f>SUM(Tabla571011[[#This Row],[Matriculados - presencial ]:[Matriculados - no presencial]])</f>
        <v>4944</v>
      </c>
      <c r="E24" s="5"/>
    </row>
    <row r="25" spans="1:5">
      <c r="A25" s="4" t="s">
        <v>26</v>
      </c>
      <c r="B25" s="5">
        <v>21421</v>
      </c>
      <c r="C25" s="5">
        <v>672</v>
      </c>
      <c r="D25" s="5">
        <f>SUM(Tabla571011[[#This Row],[Matriculados - presencial ]:[Matriculados - no presencial]])</f>
        <v>22093</v>
      </c>
      <c r="E25" s="5"/>
    </row>
    <row r="26" spans="1:5">
      <c r="A26" s="4" t="s">
        <v>27</v>
      </c>
      <c r="B26" s="5">
        <v>2279</v>
      </c>
      <c r="C26" s="5">
        <v>703</v>
      </c>
      <c r="D26" s="5">
        <f>SUM(Tabla571011[[#This Row],[Matriculados - presencial ]:[Matriculados - no presencial]])</f>
        <v>2982</v>
      </c>
      <c r="E26" s="5"/>
    </row>
    <row r="27" spans="1:5">
      <c r="A27" s="4" t="s">
        <v>41</v>
      </c>
      <c r="B27" s="5">
        <v>798</v>
      </c>
      <c r="C27" s="5">
        <v>144</v>
      </c>
      <c r="D27" s="5">
        <f>SUM(Tabla571011[[#This Row],[Matriculados - presencial ]:[Matriculados - no presencial]])</f>
        <v>942</v>
      </c>
      <c r="E27" s="5"/>
    </row>
    <row r="28" spans="1:5">
      <c r="A28" s="4" t="s">
        <v>42</v>
      </c>
      <c r="B28" s="5">
        <v>730</v>
      </c>
      <c r="C28" s="5">
        <v>122</v>
      </c>
      <c r="D28" s="5">
        <f>SUM(Tabla571011[[#This Row],[Matriculados - presencial ]:[Matriculados - no presencial]])</f>
        <v>852</v>
      </c>
      <c r="E28" s="5"/>
    </row>
    <row r="29" spans="1:5">
      <c r="A29" s="6" t="s">
        <v>29</v>
      </c>
      <c r="B29" s="7">
        <f>SUM(B10:B28)</f>
        <v>353234</v>
      </c>
      <c r="C29" s="7">
        <f>SUM(C10:C28)</f>
        <v>59934</v>
      </c>
      <c r="D29" s="7">
        <f>SUM(Tabla571011[[#This Row],[Matriculados - presencial ]:[Matriculados - no presencial]])</f>
        <v>413168</v>
      </c>
      <c r="E29" s="5"/>
    </row>
  </sheetData>
  <mergeCells count="2">
    <mergeCell ref="A1:D1"/>
    <mergeCell ref="A2:D2"/>
  </mergeCells>
  <phoneticPr fontId="1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56" workbookViewId="0">
      <selection activeCell="F1" sqref="F1:J1048576"/>
    </sheetView>
  </sheetViews>
  <sheetFormatPr defaultColWidth="10.85546875" defaultRowHeight="15"/>
  <cols>
    <col min="1" max="1" width="28.85546875" style="11" bestFit="1" customWidth="1"/>
    <col min="2" max="2" width="16.28515625" style="11" customWidth="1"/>
    <col min="3" max="3" width="16" style="11" customWidth="1"/>
    <col min="4" max="4" width="15.85546875" style="11" customWidth="1"/>
    <col min="5" max="16384" width="10.85546875" style="11"/>
  </cols>
  <sheetData>
    <row r="1" spans="1:4" ht="24.4" customHeight="1">
      <c r="A1" s="96" t="s">
        <v>15</v>
      </c>
      <c r="B1" s="97"/>
      <c r="C1" s="97"/>
      <c r="D1" s="98"/>
    </row>
    <row r="2" spans="1:4" ht="28.5" customHeight="1">
      <c r="A2" s="99" t="s">
        <v>17</v>
      </c>
      <c r="B2" s="100"/>
      <c r="C2" s="100"/>
      <c r="D2" s="101"/>
    </row>
    <row r="3" spans="1:4" ht="30">
      <c r="B3" s="65" t="s">
        <v>10</v>
      </c>
      <c r="C3" s="66" t="s">
        <v>13</v>
      </c>
      <c r="D3" s="67" t="s">
        <v>14</v>
      </c>
    </row>
    <row r="4" spans="1:4">
      <c r="A4" s="74" t="s">
        <v>11</v>
      </c>
      <c r="B4" s="68">
        <v>124066</v>
      </c>
      <c r="C4" s="69">
        <v>36383</v>
      </c>
      <c r="D4" s="70">
        <f>SUM(B4:C4)</f>
        <v>160449</v>
      </c>
    </row>
    <row r="5" spans="1:4">
      <c r="A5" s="75" t="s">
        <v>16</v>
      </c>
      <c r="B5" s="68">
        <v>9724</v>
      </c>
      <c r="C5" s="69">
        <v>42328</v>
      </c>
      <c r="D5" s="70">
        <f>SUM(B5:C5)</f>
        <v>52052</v>
      </c>
    </row>
    <row r="6" spans="1:4">
      <c r="A6" s="76" t="s">
        <v>12</v>
      </c>
      <c r="B6" s="71">
        <f>SUM(B4:B5)</f>
        <v>133790</v>
      </c>
      <c r="C6" s="72">
        <v>78711</v>
      </c>
      <c r="D6" s="73">
        <f t="shared" ref="D6" si="0">SUM(D4:D5)</f>
        <v>212501</v>
      </c>
    </row>
    <row r="9" spans="1:4">
      <c r="C9" s="12"/>
    </row>
    <row r="10" spans="1:4">
      <c r="C10" s="12"/>
    </row>
    <row r="11" spans="1:4">
      <c r="C11" s="12"/>
    </row>
    <row r="12" spans="1:4">
      <c r="C12" s="12"/>
    </row>
    <row r="13" spans="1:4">
      <c r="C13" s="12"/>
    </row>
    <row r="14" spans="1:4">
      <c r="C14" s="12"/>
    </row>
    <row r="15" spans="1:4">
      <c r="C15" s="12"/>
    </row>
    <row r="16" spans="1:4">
      <c r="C16" s="12"/>
    </row>
    <row r="17" spans="3:3">
      <c r="C17" s="12"/>
    </row>
    <row r="18" spans="3:3">
      <c r="C18" s="12"/>
    </row>
    <row r="19" spans="3:3">
      <c r="C19" s="12"/>
    </row>
    <row r="20" spans="3:3">
      <c r="C20" s="12"/>
    </row>
    <row r="21" spans="3:3">
      <c r="C21" s="12"/>
    </row>
    <row r="22" spans="3:3">
      <c r="C22" s="12"/>
    </row>
    <row r="23" spans="3:3">
      <c r="C23" s="12"/>
    </row>
    <row r="24" spans="3:3">
      <c r="C24" s="12"/>
    </row>
    <row r="25" spans="3:3">
      <c r="C25" s="12"/>
    </row>
    <row r="26" spans="3:3">
      <c r="C26" s="12"/>
    </row>
    <row r="27" spans="3:3">
      <c r="C27" s="12"/>
    </row>
  </sheetData>
  <mergeCells count="2">
    <mergeCell ref="A1:D1"/>
    <mergeCell ref="A2:D2"/>
  </mergeCells>
  <phoneticPr fontId="1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V q O x U H L c w M C m A A A A + A A A A B I A H A B D b 2 5 m a W c v U G F j a 2 F n Z S 5 4 b W w g o h g A K K A U A A A A A A A A A A A A A A A A A A A A A A A A A A A A h Y + x D o I w F E V / h X S n r 0 B M k D z K Y N w k M S E x r q R U a I R i a L H 8 m 4 O f 5 C 9 I o q i b 4 z 0 5 w 7 m P 2 x 2 z q W u 9 q x y M 6 n V K A s q I J 7 X o K 6 X r l I z 2 5 M c k 4 7 g v x b m s p T f L 2 i S T q V L S W H t J A J x z 1 E W 0 H 2 o I G Q v g m O 8 K 0 c i u J B 9 Z / Z d 9 p Y 0 t t Z C E 4 + E V w 0 M a M 7 q K W U T X L E B Y M O Z K f 5 V w L q Y M 4 Q f i Z m z t O E g u j b 8 t E J a J 8 H 7 B n 1 B L A w Q U A A I A C A B W o 7 F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q O x U C i K R 7 g O A A A A E Q A A A B M A H A B G b 3 J t d W x h c y 9 T Z W N 0 a W 9 u M S 5 t I K I Y A C i g F A A A A A A A A A A A A A A A A A A A A A A A A A A A A C t O T S 7 J z M 9 T C I b Q h t Y A U E s B A i 0 A F A A C A A g A V q O x U H L c w M C m A A A A + A A A A B I A A A A A A A A A A A A A A A A A A A A A A E N v b m Z p Z y 9 Q Y W N r Y W d l L n h t b F B L A Q I t A B Q A A g A I A F a j s V A P y u m r p A A A A O k A A A A T A A A A A A A A A A A A A A A A A P I A A A B b Q 2 9 u d G V u d F 9 U e X B l c 1 0 u e G 1 s U E s B A i 0 A F A A C A A g A V q O x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q M U Z 4 F s a R N n Q w g c q N 4 5 g Y A A A A A A g A A A A A A E G Y A A A A B A A A g A A A A Q 4 7 H N N P m a l u T j 8 a Z t 6 R f 8 G o D Q N j p 9 I 1 G O p w h O A g r m W Y A A A A A D o A A A A A C A A A g A A A A E i l 4 Q 4 O / T V j D v i 1 X v y r U h 2 F P U 9 q 0 K w 3 e z X 2 U c l R 4 6 h 5 Q A A A A 4 4 R d y j X w r F t 3 X R 7 u S g c + J / 2 h K 5 1 g M d 1 M 0 w a f 7 J g A B s 3 S G U s d m o S I s o r M n 4 Z 4 R C O w w m E G J Z y t J / N S 8 g F c e 3 M S r s 0 C e r I q Y Z d T d f G 1 + l m P J W N A A A A A 3 J / t 4 A C Z 4 w y m V l C L m 0 j Z N i H J 8 A 6 Y w L Z f G g I W x 1 9 U U 8 4 X O K G f 8 1 Y H G 3 8 Q C W 0 q U f c 1 1 Z E n h g R 7 9 R h e 4 u + 4 Z 4 k Y O A = = < / D a t a M a s h u p > 
</file>

<file path=customXml/itemProps1.xml><?xml version="1.0" encoding="utf-8"?>
<ds:datastoreItem xmlns:ds="http://schemas.openxmlformats.org/officeDocument/2006/customXml" ds:itemID="{BCD30A7F-6705-4B20-A29D-4B64DB6E7D5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Resumen &amp; Análisis población</vt:lpstr>
      <vt:lpstr>Universidades</vt:lpstr>
      <vt:lpstr>FP Básica</vt:lpstr>
      <vt:lpstr>Grado Medio</vt:lpstr>
      <vt:lpstr>Grado Superior</vt:lpstr>
      <vt:lpstr>Máster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Perez Calleja</dc:creator>
  <cp:lastModifiedBy>Miguel Moral</cp:lastModifiedBy>
  <dcterms:created xsi:type="dcterms:W3CDTF">2015-06-05T18:19:34Z</dcterms:created>
  <dcterms:modified xsi:type="dcterms:W3CDTF">2020-10-15T09:47:46Z</dcterms:modified>
</cp:coreProperties>
</file>